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0.xml" ContentType="application/vnd.openxmlformats-package.core-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80" windowWidth="18060" windowHeight="6990"/>
  </bookViews>
  <sheets>
    <sheet name="усзн" sheetId="2" r:id="rId1"/>
  </sheets>
  <calcPr calcId="125725"/>
</workbook>
</file>

<file path=xl/calcChain.xml><?xml version="1.0" encoding="utf-8"?>
<calcChain xmlns="http://schemas.openxmlformats.org/spreadsheetml/2006/main">
  <c r="I38" i="2"/>
  <c r="I30"/>
  <c r="K37"/>
  <c r="K32"/>
  <c r="K33"/>
  <c r="K34"/>
  <c r="K35"/>
  <c r="K36"/>
  <c r="K31"/>
  <c r="K26"/>
  <c r="K27"/>
  <c r="K28"/>
  <c r="K29"/>
  <c r="K23"/>
  <c r="K24"/>
  <c r="K25"/>
  <c r="K19"/>
  <c r="K20"/>
  <c r="K21"/>
  <c r="K22"/>
  <c r="K15"/>
  <c r="K16"/>
  <c r="K17"/>
  <c r="K18"/>
  <c r="K14"/>
  <c r="J30"/>
  <c r="J38"/>
  <c r="J48" s="1"/>
  <c r="K47"/>
  <c r="J47"/>
  <c r="I47"/>
  <c r="I48" l="1"/>
  <c r="K38"/>
  <c r="K30"/>
  <c r="K48" s="1"/>
</calcChain>
</file>

<file path=xl/sharedStrings.xml><?xml version="1.0" encoding="utf-8"?>
<sst xmlns="http://schemas.openxmlformats.org/spreadsheetml/2006/main" count="103" uniqueCount="99">
  <si>
    <t>0503166</t>
  </si>
  <si>
    <t>Код формы по ОКУД</t>
  </si>
  <si>
    <t>Сведения об исполнении мероприятий в рамках целевых программ</t>
  </si>
  <si>
    <t xml:space="preserve">Наименование программы, подпрограммы  </t>
  </si>
  <si>
    <t>Код целевой статьи расходов по бюджетной классификации</t>
  </si>
  <si>
    <t>Наименование мероприятия</t>
  </si>
  <si>
    <t>Утверждено бюджетной росписью, с учетом изменений, руб</t>
  </si>
  <si>
    <t>Исполнено,руб.</t>
  </si>
  <si>
    <t>Не исполнено, руб.</t>
  </si>
  <si>
    <t>Причины отклонений</t>
  </si>
  <si>
    <t>1</t>
  </si>
  <si>
    <t>2</t>
  </si>
  <si>
    <t>3</t>
  </si>
  <si>
    <t>4</t>
  </si>
  <si>
    <t>5</t>
  </si>
  <si>
    <t>6</t>
  </si>
  <si>
    <t>7</t>
  </si>
  <si>
    <t>Итого:</t>
  </si>
  <si>
    <t>9900420400</t>
  </si>
  <si>
    <t>9908920400</t>
  </si>
  <si>
    <t>0600275600</t>
  </si>
  <si>
    <t>0600221100</t>
  </si>
  <si>
    <t>Расходы на ежемесячную денежную выплату в соответствии с Законом Челябинской области "О мерах социальной поддержке ветеранов в Челябинской области" произведены согласно фактической потребности</t>
  </si>
  <si>
    <t>0600221200</t>
  </si>
  <si>
    <t>0600221300</t>
  </si>
  <si>
    <t>Расходы на ежемесячную денежную выплату в соответствии с Законом Челябинской области "О звании "Ветеран труда " в Челябинской области" произведены согласно фактической потребности</t>
  </si>
  <si>
    <t>0600221400</t>
  </si>
  <si>
    <t>0600221700</t>
  </si>
  <si>
    <t>0600221900</t>
  </si>
  <si>
    <t>Компенсация расходов на уплату взноса  на капитальный ремонт общего имущества в многоквартирном доме в соответсвии с Законом Челябинской области о дополнительных мерах социальной поддержки отдельных категорий граждан в Челябинской области» произведена согласно фактической потребности</t>
  </si>
  <si>
    <t>0600248000</t>
  </si>
  <si>
    <t>0600249000</t>
  </si>
  <si>
    <t>0600251370</t>
  </si>
  <si>
    <t>Расходы по предоставлению отдельных мер социальной поддержки гражданам, подвергшимся  воздействию радиации произведены согласно фактической потребности</t>
  </si>
  <si>
    <t>0600252200</t>
  </si>
  <si>
    <t>Расходы на реализацию полномочий Российской федерации по осуществлению ежегодной денежной выплаты лицам, награжденным знаком " Почетный лонор России" произведены согласно фактической потребности</t>
  </si>
  <si>
    <t>0600252500</t>
  </si>
  <si>
    <t>0600254620</t>
  </si>
  <si>
    <t>0600275800</t>
  </si>
  <si>
    <t>Расходы на возмещение стоимости услуг по погребению и выплата социального пособия  на погребение в соответствии с законом Челябинской области "О возмещении услуг по погребению и выплате социального пособия на погребение" произведены  согласно фактической потребности</t>
  </si>
  <si>
    <t>0600276000</t>
  </si>
  <si>
    <t>0700222300</t>
  </si>
  <si>
    <t>0700222400</t>
  </si>
  <si>
    <t>0700222500</t>
  </si>
  <si>
    <t>Расходы на выплату обласного единовременного пособия при рождении ребенка произведены согласно фактической потребности</t>
  </si>
  <si>
    <t>0700222600</t>
  </si>
  <si>
    <t>0700222700</t>
  </si>
  <si>
    <t>0700222900</t>
  </si>
  <si>
    <t>0700253800</t>
  </si>
  <si>
    <t>Муниципальная программа социальной поддержки малообеспеченных граждан на 2015,2016,2017 годы</t>
  </si>
  <si>
    <t>6011079505</t>
  </si>
  <si>
    <t>Муниципальная программа "Формирование доступной среды для инвалидов в Еткульском муниципальном районе на 2016 год"</t>
  </si>
  <si>
    <t>6111079505</t>
  </si>
  <si>
    <t>9900114600</t>
  </si>
  <si>
    <t>9900650586</t>
  </si>
  <si>
    <t>9901050882</t>
  </si>
  <si>
    <t>Ведомственная целевая программа "Предоставление мер социальной поддержки отдельным категориям граждан, установленых законодательством Челябинской области"</t>
  </si>
  <si>
    <t>Государственная программа Челябинской области "Повышение качества жизни граждан пожилого возраста и иных категорий граждан в Челябинской области" на 2014 - 2017 годы</t>
  </si>
  <si>
    <t>Ежемесячная денежная выплата за пользование услугами связи и радио</t>
  </si>
  <si>
    <t>Государственная программа Челябинской области "Дети Южного Урала" на 2014 - 2017 годы</t>
  </si>
  <si>
    <t>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 - энергетических ресурсов,услуг водоснабжения, водоотведения, потребляемых муниципальными учреждениями, на 2016 год</t>
  </si>
  <si>
    <t>Выделение средств на ремонт жилья ветерам труда, труженникам тыла, ИВОВ, УВОВ, единовременное социальное пособие малоимущим гражданам, организацию памятных мероприятий</t>
  </si>
  <si>
    <t>Организация и проведение мероприятий</t>
  </si>
  <si>
    <t>Всего:</t>
  </si>
  <si>
    <t>Расходы на обеспечение деятельности органов УСЗН</t>
  </si>
  <si>
    <t xml:space="preserve">Ррасходы на обеспечение деятельности  органов УСЗН </t>
  </si>
  <si>
    <t>Субсидия на иные цели</t>
  </si>
  <si>
    <t>Расходы на обеспечение деятельности отделов УСЗН (на уплату налогов)</t>
  </si>
  <si>
    <t xml:space="preserve">Выплата единовременного социального пособия </t>
  </si>
  <si>
    <t>Выплата ЕДВ ветеранам труда</t>
  </si>
  <si>
    <t>Выплата ЕДВ  ЖПР</t>
  </si>
  <si>
    <t>Оплата ЕДВ гражданам имеющих звание ВТЧО</t>
  </si>
  <si>
    <t>Компенсация расходов на оплату ЖКУ ветеранам ВОВ</t>
  </si>
  <si>
    <t>Компенсация расходов на уплату взноса  на капитальный ремонт общего имущества в многоквартирном доме</t>
  </si>
  <si>
    <t>Субсидия на выполнение муниципального задания, и на иные цели</t>
  </si>
  <si>
    <t>Расходы на обеспечение деятельности отдела субсидий</t>
  </si>
  <si>
    <t>Выплаты гражданам субсидий на оплату ЖКУ</t>
  </si>
  <si>
    <t>Реализация полномочий РФ по предоставлению отдельных мер социальной поддержки гражданам, подвергшимся воздействию радиации</t>
  </si>
  <si>
    <t>Выплата пособия " Почетный донор"</t>
  </si>
  <si>
    <t>Компенсационные выплаты на оплату ЖКУ отд. катег. гр-н</t>
  </si>
  <si>
    <t>Компенсация расходов на оплату ЖКУ сельским педагогам и ЕДВ сельским  специалистам.</t>
  </si>
  <si>
    <t>Выплата пособия на погребение</t>
  </si>
  <si>
    <t xml:space="preserve"> Ежемесячная денежная выплата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</t>
  </si>
  <si>
    <t>Выплаты ежемесячного пособия по уходу за ребенком от 1,5 до 3 лет</t>
  </si>
  <si>
    <t>Выплата ежемесячного пособия на ребенка</t>
  </si>
  <si>
    <t>Областное единовременное пособие при рождении ребенка</t>
  </si>
  <si>
    <t>Выплаты на содержание детей в приемной семье и семье опекуна, а также вознаграждение приемным родителям</t>
  </si>
  <si>
    <t>Компенсация расходов на оплату ЖКУ многодетным семьям</t>
  </si>
  <si>
    <t>Расходы на обеспечение деятельности отдела опеки и попечительства</t>
  </si>
  <si>
    <t>Выплаты единовременного пособия при рождении ребенка, пособия по уходу за ребенком до 1,5 лет не работающим гражданам</t>
  </si>
  <si>
    <t>Расходы на компенсацию расходов на оплату жилых помещений и коммунальных услуг в соответствии с Законом Челябинской области " О дополнительных мерах социальной защиты ветеранов в Челябинской области" произведены согласно фактической потребности</t>
  </si>
  <si>
    <t>Расходы на предоставление гражданам субсидий на оплату жилого помещения и коммунальных услуг произведены согласно фактической потребности</t>
  </si>
  <si>
    <t>Расходы по субвенции на компенсацию расходов на оплату ЖКУ отдельным категориям граждан произведены по фактической потребности</t>
  </si>
  <si>
    <t>Расходы на ежемесячное пособие на ребенка в соответствии с Законом Челябинской области " О пособии на ребенка " произведены согласно фактической потребности</t>
  </si>
  <si>
    <t>Расходы на оплату налогов (имущество, земельный, транспортный) произведены по фактической потребности ( а 4 кв. 2016г 30.12.2016г.)</t>
  </si>
  <si>
    <t>Расходы по субвенции на компенсационные  выплаты за пользование услугами  связи и радио ИВОВ и ЖБЛ произведены по фактической потребности</t>
  </si>
  <si>
    <t>Расходы на компенсацию расходов на уплату взноса  на капитальный ремонт общего имущества в многоквартирном доме в соответсвии с Законом Челябинской области о дополнительных мерах социальной поддержки отдельных категорий граждан в Челябинской области» произведены согласно фактической потребности</t>
  </si>
  <si>
    <t>Расходы на реализацию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связи с материнством , и лицам, уволенным в связи с ликвидацией организаций (прекращение деятельности , полномочий физическими лицами)в  соответствии  с Федеральным Законом  от 19 мая 1995 года № 81 -ФЗ "О государственных пособиям гражданам имеющим детей "произведены согласно фактической потребности</t>
  </si>
  <si>
    <t>Государственная программа Челябинской области "Управление государственными финансами и государственным долгом Челябинской области" на 2016 год.  Подпрограмма "Поддержка усилий органов местного самоуправления по обеспечению сбалансированности местных бюджетов Челябинской области"</t>
  </si>
</sst>
</file>

<file path=xl/styles.xml><?xml version="1.0" encoding="utf-8"?>
<styleSheet xmlns="http://schemas.openxmlformats.org/spreadsheetml/2006/main">
  <numFmts count="1">
    <numFmt numFmtId="164" formatCode="[$-10419]###\ ###\ ###\ ###\ ##0.00"/>
  </numFmts>
  <fonts count="14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u/>
      <sz val="8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1"/>
      <name val="Calibri"/>
      <family val="2"/>
      <charset val="204"/>
    </font>
    <font>
      <sz val="8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">
    <xf numFmtId="0" fontId="0" fillId="0" borderId="0"/>
    <xf numFmtId="0" fontId="6" fillId="0" borderId="0"/>
  </cellStyleXfs>
  <cellXfs count="63">
    <xf numFmtId="0" fontId="1" fillId="0" borderId="0" xfId="0" applyFont="1" applyFill="1" applyBorder="1"/>
    <xf numFmtId="0" fontId="1" fillId="0" borderId="19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wrapText="1"/>
    </xf>
    <xf numFmtId="0" fontId="3" fillId="0" borderId="16" xfId="1" applyNumberFormat="1" applyFont="1" applyFill="1" applyBorder="1" applyAlignment="1">
      <alignment horizontal="left" vertical="center" wrapText="1" readingOrder="1"/>
    </xf>
    <xf numFmtId="0" fontId="1" fillId="0" borderId="12" xfId="0" applyFont="1" applyFill="1" applyBorder="1" applyAlignment="1">
      <alignment wrapText="1"/>
    </xf>
    <xf numFmtId="0" fontId="1" fillId="0" borderId="0" xfId="0" applyFont="1" applyFill="1" applyBorder="1"/>
    <xf numFmtId="0" fontId="3" fillId="0" borderId="7" xfId="1" applyNumberFormat="1" applyFont="1" applyFill="1" applyBorder="1" applyAlignment="1">
      <alignment horizontal="center" vertical="center" wrapText="1" readingOrder="1"/>
    </xf>
    <xf numFmtId="164" fontId="9" fillId="0" borderId="11" xfId="1" applyNumberFormat="1" applyFont="1" applyFill="1" applyBorder="1" applyAlignment="1">
      <alignment horizontal="right" vertical="center" wrapText="1" readingOrder="1"/>
    </xf>
    <xf numFmtId="0" fontId="9" fillId="0" borderId="11" xfId="1" applyNumberFormat="1" applyFont="1" applyFill="1" applyBorder="1" applyAlignment="1">
      <alignment horizontal="left" vertical="center" wrapText="1" readingOrder="1"/>
    </xf>
    <xf numFmtId="164" fontId="8" fillId="0" borderId="11" xfId="1" applyNumberFormat="1" applyFont="1" applyFill="1" applyBorder="1" applyAlignment="1">
      <alignment horizontal="right" vertical="center" wrapText="1" readingOrder="1"/>
    </xf>
    <xf numFmtId="0" fontId="8" fillId="0" borderId="11" xfId="1" applyNumberFormat="1" applyFont="1" applyFill="1" applyBorder="1" applyAlignment="1">
      <alignment horizontal="left" vertical="center" wrapText="1" readingOrder="1"/>
    </xf>
    <xf numFmtId="0" fontId="8" fillId="0" borderId="11" xfId="1" applyNumberFormat="1" applyFont="1" applyFill="1" applyBorder="1" applyAlignment="1">
      <alignment horizontal="left" vertical="center" wrapText="1" readingOrder="1"/>
    </xf>
    <xf numFmtId="164" fontId="12" fillId="0" borderId="11" xfId="1" applyNumberFormat="1" applyFont="1" applyFill="1" applyBorder="1" applyAlignment="1">
      <alignment horizontal="right" vertical="center" wrapText="1" readingOrder="1"/>
    </xf>
    <xf numFmtId="0" fontId="3" fillId="0" borderId="7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1" fillId="0" borderId="9" xfId="1" applyNumberFormat="1" applyFont="1" applyFill="1" applyBorder="1" applyAlignment="1">
      <alignment vertical="top" wrapText="1"/>
    </xf>
    <xf numFmtId="0" fontId="3" fillId="0" borderId="10" xfId="1" applyNumberFormat="1" applyFont="1" applyFill="1" applyBorder="1" applyAlignment="1">
      <alignment horizontal="center" vertical="center" wrapText="1" readingOrder="1"/>
    </xf>
    <xf numFmtId="0" fontId="2" fillId="0" borderId="1" xfId="1" applyNumberFormat="1" applyFont="1" applyFill="1" applyBorder="1" applyAlignment="1">
      <alignment horizontal="center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1" fillId="0" borderId="3" xfId="1" applyNumberFormat="1" applyFont="1" applyFill="1" applyBorder="1" applyAlignment="1">
      <alignment vertical="top" wrapText="1"/>
    </xf>
    <xf numFmtId="0" fontId="1" fillId="0" borderId="4" xfId="1" applyNumberFormat="1" applyFont="1" applyFill="1" applyBorder="1" applyAlignment="1">
      <alignment vertical="top" wrapText="1"/>
    </xf>
    <xf numFmtId="0" fontId="1" fillId="0" borderId="5" xfId="1" applyNumberFormat="1" applyFont="1" applyFill="1" applyBorder="1" applyAlignment="1">
      <alignment vertical="top" wrapText="1"/>
    </xf>
    <xf numFmtId="0" fontId="1" fillId="0" borderId="6" xfId="1" applyNumberFormat="1" applyFont="1" applyFill="1" applyBorder="1" applyAlignment="1">
      <alignment vertical="top" wrapText="1"/>
    </xf>
    <xf numFmtId="0" fontId="3" fillId="0" borderId="0" xfId="1" applyNumberFormat="1" applyFont="1" applyFill="1" applyBorder="1" applyAlignment="1">
      <alignment vertical="top" wrapText="1" readingOrder="1"/>
    </xf>
    <xf numFmtId="0" fontId="1" fillId="0" borderId="0" xfId="0" applyFont="1" applyFill="1" applyBorder="1"/>
    <xf numFmtId="0" fontId="4" fillId="0" borderId="0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8" fillId="0" borderId="11" xfId="1" applyNumberFormat="1" applyFont="1" applyFill="1" applyBorder="1" applyAlignment="1">
      <alignment horizontal="center" vertical="center" wrapText="1" readingOrder="1"/>
    </xf>
    <xf numFmtId="0" fontId="7" fillId="0" borderId="13" xfId="1" applyNumberFormat="1" applyFont="1" applyFill="1" applyBorder="1" applyAlignment="1">
      <alignment vertical="top" wrapText="1"/>
    </xf>
    <xf numFmtId="164" fontId="8" fillId="0" borderId="11" xfId="1" applyNumberFormat="1" applyFont="1" applyFill="1" applyBorder="1" applyAlignment="1">
      <alignment horizontal="right" vertical="center" wrapText="1" readingOrder="1"/>
    </xf>
    <xf numFmtId="0" fontId="7" fillId="0" borderId="12" xfId="1" applyNumberFormat="1" applyFont="1" applyFill="1" applyBorder="1" applyAlignment="1">
      <alignment vertical="top" wrapText="1"/>
    </xf>
    <xf numFmtId="0" fontId="8" fillId="0" borderId="11" xfId="1" applyNumberFormat="1" applyFont="1" applyFill="1" applyBorder="1" applyAlignment="1">
      <alignment horizontal="left" vertical="center" wrapText="1" readingOrder="1"/>
    </xf>
    <xf numFmtId="0" fontId="8" fillId="0" borderId="22" xfId="1" applyNumberFormat="1" applyFont="1" applyFill="1" applyBorder="1" applyAlignment="1">
      <alignment horizontal="center" vertical="top" wrapText="1" readingOrder="1"/>
    </xf>
    <xf numFmtId="0" fontId="7" fillId="0" borderId="14" xfId="1" applyNumberFormat="1" applyFont="1" applyFill="1" applyBorder="1" applyAlignment="1">
      <alignment horizontal="center" vertical="top" wrapText="1"/>
    </xf>
    <xf numFmtId="0" fontId="7" fillId="0" borderId="15" xfId="1" applyNumberFormat="1" applyFont="1" applyFill="1" applyBorder="1" applyAlignment="1">
      <alignment horizontal="center" vertical="top" wrapText="1"/>
    </xf>
    <xf numFmtId="0" fontId="1" fillId="0" borderId="19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20" xfId="0" applyFont="1" applyFill="1" applyBorder="1" applyAlignment="1">
      <alignment horizontal="center" vertical="top" wrapText="1"/>
    </xf>
    <xf numFmtId="0" fontId="1" fillId="0" borderId="21" xfId="0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top" wrapText="1"/>
    </xf>
    <xf numFmtId="0" fontId="1" fillId="0" borderId="18" xfId="0" applyFont="1" applyFill="1" applyBorder="1" applyAlignment="1">
      <alignment horizontal="center" vertical="top" wrapText="1"/>
    </xf>
    <xf numFmtId="0" fontId="3" fillId="0" borderId="11" xfId="1" applyNumberFormat="1" applyFont="1" applyFill="1" applyBorder="1" applyAlignment="1">
      <alignment horizontal="center" vertical="center" wrapText="1" readingOrder="1"/>
    </xf>
    <xf numFmtId="0" fontId="1" fillId="0" borderId="13" xfId="1" applyNumberFormat="1" applyFont="1" applyFill="1" applyBorder="1" applyAlignment="1">
      <alignment vertical="top" wrapText="1"/>
    </xf>
    <xf numFmtId="164" fontId="9" fillId="0" borderId="16" xfId="1" applyNumberFormat="1" applyFont="1" applyFill="1" applyBorder="1" applyAlignment="1">
      <alignment horizontal="right" vertical="center" wrapText="1" readingOrder="1"/>
    </xf>
    <xf numFmtId="0" fontId="1" fillId="0" borderId="12" xfId="0" applyFont="1" applyFill="1" applyBorder="1" applyAlignment="1">
      <alignment horizontal="right" vertical="center" wrapText="1" readingOrder="1"/>
    </xf>
    <xf numFmtId="0" fontId="1" fillId="0" borderId="13" xfId="0" applyFont="1" applyFill="1" applyBorder="1" applyAlignment="1">
      <alignment horizontal="right" vertical="center" wrapText="1" readingOrder="1"/>
    </xf>
    <xf numFmtId="0" fontId="3" fillId="0" borderId="11" xfId="1" applyNumberFormat="1" applyFont="1" applyFill="1" applyBorder="1" applyAlignment="1">
      <alignment horizontal="left" vertical="center" wrapText="1" readingOrder="1"/>
    </xf>
    <xf numFmtId="0" fontId="1" fillId="0" borderId="12" xfId="1" applyNumberFormat="1" applyFont="1" applyFill="1" applyBorder="1" applyAlignment="1">
      <alignment vertical="top" wrapText="1"/>
    </xf>
    <xf numFmtId="0" fontId="12" fillId="0" borderId="11" xfId="1" applyNumberFormat="1" applyFont="1" applyFill="1" applyBorder="1" applyAlignment="1">
      <alignment horizontal="center" vertical="center" wrapText="1" readingOrder="1"/>
    </xf>
    <xf numFmtId="0" fontId="13" fillId="0" borderId="13" xfId="1" applyNumberFormat="1" applyFont="1" applyFill="1" applyBorder="1" applyAlignment="1">
      <alignment vertical="top" wrapText="1"/>
    </xf>
    <xf numFmtId="164" fontId="12" fillId="0" borderId="11" xfId="1" applyNumberFormat="1" applyFont="1" applyFill="1" applyBorder="1" applyAlignment="1">
      <alignment horizontal="right" vertical="center" wrapText="1" readingOrder="1"/>
    </xf>
    <xf numFmtId="0" fontId="13" fillId="0" borderId="12" xfId="1" applyNumberFormat="1" applyFont="1" applyFill="1" applyBorder="1" applyAlignment="1">
      <alignment vertical="top" wrapText="1"/>
    </xf>
    <xf numFmtId="0" fontId="3" fillId="0" borderId="16" xfId="1" applyNumberFormat="1" applyFont="1" applyFill="1" applyBorder="1" applyAlignment="1">
      <alignment horizontal="left" vertical="center" wrapText="1" readingOrder="1"/>
    </xf>
    <xf numFmtId="0" fontId="1" fillId="0" borderId="12" xfId="0" applyFont="1" applyFill="1" applyBorder="1" applyAlignment="1">
      <alignment wrapText="1"/>
    </xf>
    <xf numFmtId="0" fontId="1" fillId="0" borderId="13" xfId="0" applyFont="1" applyFill="1" applyBorder="1" applyAlignment="1">
      <alignment wrapText="1"/>
    </xf>
    <xf numFmtId="0" fontId="1" fillId="0" borderId="21" xfId="0" applyFont="1" applyFill="1" applyBorder="1" applyAlignment="1">
      <alignment wrapText="1"/>
    </xf>
    <xf numFmtId="0" fontId="1" fillId="0" borderId="17" xfId="0" applyFont="1" applyFill="1" applyBorder="1" applyAlignment="1">
      <alignment wrapText="1"/>
    </xf>
    <xf numFmtId="0" fontId="1" fillId="0" borderId="18" xfId="0" applyFont="1" applyFill="1" applyBorder="1" applyAlignment="1">
      <alignment wrapText="1"/>
    </xf>
    <xf numFmtId="0" fontId="11" fillId="0" borderId="12" xfId="0" applyFont="1" applyFill="1" applyBorder="1" applyAlignment="1">
      <alignment horizontal="center" vertical="top" wrapText="1"/>
    </xf>
    <xf numFmtId="0" fontId="11" fillId="0" borderId="13" xfId="0" applyFont="1" applyFill="1" applyBorder="1" applyAlignment="1">
      <alignment horizontal="center" vertical="top" wrapText="1"/>
    </xf>
    <xf numFmtId="0" fontId="10" fillId="0" borderId="12" xfId="0" applyFont="1" applyFill="1" applyBorder="1" applyAlignment="1">
      <alignment horizontal="right" vertical="center" wrapText="1" readingOrder="1"/>
    </xf>
    <xf numFmtId="0" fontId="10" fillId="0" borderId="13" xfId="0" applyFont="1" applyFill="1" applyBorder="1" applyAlignment="1">
      <alignment horizontal="right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Q48"/>
  <sheetViews>
    <sheetView showGridLines="0" tabSelected="1" view="pageBreakPreview" topLeftCell="A17" zoomScaleNormal="100" zoomScaleSheetLayoutView="100" workbookViewId="0">
      <selection activeCell="N19" sqref="N19:P19"/>
    </sheetView>
  </sheetViews>
  <sheetFormatPr defaultColWidth="8.85546875" defaultRowHeight="15"/>
  <cols>
    <col min="1" max="1" width="1" style="5" customWidth="1"/>
    <col min="2" max="2" width="0.28515625" style="5" customWidth="1"/>
    <col min="3" max="3" width="33.140625" style="5" customWidth="1"/>
    <col min="4" max="4" width="0.42578125" style="5" customWidth="1"/>
    <col min="5" max="5" width="2.85546875" style="5" customWidth="1"/>
    <col min="6" max="6" width="1.28515625" style="5" customWidth="1"/>
    <col min="7" max="7" width="13.7109375" style="5" customWidth="1"/>
    <col min="8" max="8" width="24.7109375" style="5" customWidth="1"/>
    <col min="9" max="10" width="15.28515625" style="5" customWidth="1"/>
    <col min="11" max="11" width="2.42578125" style="5" customWidth="1"/>
    <col min="12" max="12" width="2.28515625" style="5" customWidth="1"/>
    <col min="13" max="13" width="10.7109375" style="5" customWidth="1"/>
    <col min="14" max="14" width="9.140625" style="5" customWidth="1"/>
    <col min="15" max="15" width="15.28515625" style="5" customWidth="1"/>
    <col min="16" max="16" width="0.7109375" style="5" customWidth="1"/>
    <col min="17" max="17" width="0.28515625" style="5" customWidth="1"/>
    <col min="18" max="18" width="0" style="5" hidden="1" customWidth="1"/>
    <col min="19" max="16384" width="8.85546875" style="5"/>
  </cols>
  <sheetData>
    <row r="1" spans="2:17" ht="0.4" customHeight="1" thickBot="1"/>
    <row r="2" spans="2:17" ht="0.95" customHeight="1" thickTop="1" thickBot="1">
      <c r="O2" s="17" t="s">
        <v>0</v>
      </c>
      <c r="P2" s="18"/>
      <c r="Q2" s="19"/>
    </row>
    <row r="3" spans="2:17" ht="11.1" customHeight="1" thickTop="1" thickBot="1">
      <c r="M3" s="23" t="s">
        <v>1</v>
      </c>
      <c r="N3" s="24"/>
      <c r="O3" s="20"/>
      <c r="P3" s="21"/>
      <c r="Q3" s="22"/>
    </row>
    <row r="4" spans="2:17" ht="0" hidden="1" customHeight="1"/>
    <row r="5" spans="2:17" ht="25.5" customHeight="1" thickTop="1"/>
    <row r="6" spans="2:17" ht="22.7" customHeight="1">
      <c r="G6" s="25" t="s">
        <v>2</v>
      </c>
      <c r="H6" s="24"/>
      <c r="I6" s="24"/>
      <c r="J6" s="24"/>
      <c r="K6" s="24"/>
    </row>
    <row r="7" spans="2:17" ht="9.6" customHeight="1"/>
    <row r="8" spans="2:17" ht="0.6" customHeight="1">
      <c r="C8" s="26"/>
    </row>
    <row r="9" spans="2:17">
      <c r="C9" s="24"/>
      <c r="E9" s="27"/>
      <c r="F9" s="24"/>
      <c r="G9" s="24"/>
      <c r="H9" s="24"/>
      <c r="I9" s="24"/>
      <c r="J9" s="24"/>
      <c r="K9" s="24"/>
      <c r="L9" s="24"/>
      <c r="M9" s="24"/>
      <c r="N9" s="24"/>
      <c r="O9" s="24"/>
    </row>
    <row r="10" spans="2:17"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</row>
    <row r="11" spans="2:17" ht="16.149999999999999" customHeight="1"/>
    <row r="12" spans="2:17" ht="48.4" customHeight="1" thickBot="1">
      <c r="B12" s="13" t="s">
        <v>3</v>
      </c>
      <c r="C12" s="14"/>
      <c r="D12" s="14"/>
      <c r="E12" s="15"/>
      <c r="F12" s="13" t="s">
        <v>4</v>
      </c>
      <c r="G12" s="15"/>
      <c r="H12" s="6" t="s">
        <v>5</v>
      </c>
      <c r="I12" s="6" t="s">
        <v>6</v>
      </c>
      <c r="J12" s="6" t="s">
        <v>7</v>
      </c>
      <c r="K12" s="13" t="s">
        <v>8</v>
      </c>
      <c r="L12" s="14"/>
      <c r="M12" s="15"/>
      <c r="N12" s="16" t="s">
        <v>9</v>
      </c>
      <c r="O12" s="14"/>
      <c r="P12" s="15"/>
    </row>
    <row r="13" spans="2:17" ht="15.4" customHeight="1" thickTop="1" thickBot="1">
      <c r="B13" s="13" t="s">
        <v>10</v>
      </c>
      <c r="C13" s="14"/>
      <c r="D13" s="14"/>
      <c r="E13" s="15"/>
      <c r="F13" s="13" t="s">
        <v>11</v>
      </c>
      <c r="G13" s="15"/>
      <c r="H13" s="6" t="s">
        <v>12</v>
      </c>
      <c r="I13" s="6" t="s">
        <v>13</v>
      </c>
      <c r="J13" s="6" t="s">
        <v>14</v>
      </c>
      <c r="K13" s="13" t="s">
        <v>15</v>
      </c>
      <c r="L13" s="14"/>
      <c r="M13" s="15"/>
      <c r="N13" s="16" t="s">
        <v>16</v>
      </c>
      <c r="O13" s="14"/>
      <c r="P13" s="15"/>
    </row>
    <row r="14" spans="2:17" ht="77.25" customHeight="1" thickTop="1">
      <c r="B14" s="33" t="s">
        <v>57</v>
      </c>
      <c r="C14" s="34"/>
      <c r="D14" s="34"/>
      <c r="E14" s="35"/>
      <c r="F14" s="28" t="s">
        <v>21</v>
      </c>
      <c r="G14" s="29"/>
      <c r="H14" s="10" t="s">
        <v>69</v>
      </c>
      <c r="I14" s="9">
        <v>16368500</v>
      </c>
      <c r="J14" s="9">
        <v>16241760.710000001</v>
      </c>
      <c r="K14" s="30">
        <f>I14-J14</f>
        <v>126739.28999999911</v>
      </c>
      <c r="L14" s="31"/>
      <c r="M14" s="29"/>
      <c r="N14" s="32" t="s">
        <v>22</v>
      </c>
      <c r="O14" s="31"/>
      <c r="P14" s="29"/>
    </row>
    <row r="15" spans="2:17" ht="26.85" customHeight="1">
      <c r="B15" s="36"/>
      <c r="C15" s="37"/>
      <c r="D15" s="37"/>
      <c r="E15" s="38"/>
      <c r="F15" s="28" t="s">
        <v>23</v>
      </c>
      <c r="G15" s="29"/>
      <c r="H15" s="10" t="s">
        <v>70</v>
      </c>
      <c r="I15" s="9">
        <v>2144300</v>
      </c>
      <c r="J15" s="9">
        <v>2144300</v>
      </c>
      <c r="K15" s="30">
        <f t="shared" ref="K15:K18" si="0">I15-J15</f>
        <v>0</v>
      </c>
      <c r="L15" s="31"/>
      <c r="M15" s="29"/>
      <c r="N15" s="32"/>
      <c r="O15" s="31"/>
      <c r="P15" s="29"/>
    </row>
    <row r="16" spans="2:17" ht="92.25" customHeight="1">
      <c r="B16" s="36"/>
      <c r="C16" s="37"/>
      <c r="D16" s="37"/>
      <c r="E16" s="38"/>
      <c r="F16" s="28" t="s">
        <v>24</v>
      </c>
      <c r="G16" s="29"/>
      <c r="H16" s="10" t="s">
        <v>71</v>
      </c>
      <c r="I16" s="9">
        <v>11146400</v>
      </c>
      <c r="J16" s="9">
        <v>11080900.9</v>
      </c>
      <c r="K16" s="30">
        <f t="shared" si="0"/>
        <v>65499.099999999627</v>
      </c>
      <c r="L16" s="31"/>
      <c r="M16" s="29"/>
      <c r="N16" s="32" t="s">
        <v>25</v>
      </c>
      <c r="O16" s="31"/>
      <c r="P16" s="29"/>
    </row>
    <row r="17" spans="2:16" ht="99.6" customHeight="1">
      <c r="B17" s="36"/>
      <c r="C17" s="37"/>
      <c r="D17" s="37"/>
      <c r="E17" s="38"/>
      <c r="F17" s="28" t="s">
        <v>26</v>
      </c>
      <c r="G17" s="29"/>
      <c r="H17" s="10" t="s">
        <v>72</v>
      </c>
      <c r="I17" s="9">
        <v>31100</v>
      </c>
      <c r="J17" s="9">
        <v>29481.39</v>
      </c>
      <c r="K17" s="30">
        <f t="shared" si="0"/>
        <v>1618.6100000000006</v>
      </c>
      <c r="L17" s="31"/>
      <c r="M17" s="29"/>
      <c r="N17" s="32" t="s">
        <v>90</v>
      </c>
      <c r="O17" s="31"/>
      <c r="P17" s="29"/>
    </row>
    <row r="18" spans="2:16" ht="79.5" customHeight="1">
      <c r="B18" s="36"/>
      <c r="C18" s="37"/>
      <c r="D18" s="37"/>
      <c r="E18" s="38"/>
      <c r="F18" s="28" t="s">
        <v>27</v>
      </c>
      <c r="G18" s="29"/>
      <c r="H18" s="10" t="s">
        <v>58</v>
      </c>
      <c r="I18" s="9">
        <v>13800</v>
      </c>
      <c r="J18" s="9">
        <v>13006.79</v>
      </c>
      <c r="K18" s="30">
        <f t="shared" si="0"/>
        <v>793.20999999999913</v>
      </c>
      <c r="L18" s="31"/>
      <c r="M18" s="29"/>
      <c r="N18" s="32" t="s">
        <v>95</v>
      </c>
      <c r="O18" s="31"/>
      <c r="P18" s="29"/>
    </row>
    <row r="19" spans="2:16" ht="145.5" customHeight="1">
      <c r="B19" s="36"/>
      <c r="C19" s="37"/>
      <c r="D19" s="37"/>
      <c r="E19" s="38"/>
      <c r="F19" s="28" t="s">
        <v>28</v>
      </c>
      <c r="G19" s="29"/>
      <c r="H19" s="10" t="s">
        <v>73</v>
      </c>
      <c r="I19" s="9">
        <v>103400</v>
      </c>
      <c r="J19" s="9">
        <v>12818.82</v>
      </c>
      <c r="K19" s="30">
        <f t="shared" ref="K19:K22" si="1">I19-J19</f>
        <v>90581.18</v>
      </c>
      <c r="L19" s="31"/>
      <c r="M19" s="29"/>
      <c r="N19" s="47" t="s">
        <v>96</v>
      </c>
      <c r="O19" s="31"/>
      <c r="P19" s="29"/>
    </row>
    <row r="20" spans="2:16" ht="38.1" customHeight="1">
      <c r="B20" s="36"/>
      <c r="C20" s="37"/>
      <c r="D20" s="37"/>
      <c r="E20" s="38"/>
      <c r="F20" s="28" t="s">
        <v>30</v>
      </c>
      <c r="G20" s="29"/>
      <c r="H20" s="10" t="s">
        <v>74</v>
      </c>
      <c r="I20" s="9">
        <v>13687890</v>
      </c>
      <c r="J20" s="9">
        <v>13687890</v>
      </c>
      <c r="K20" s="30">
        <f t="shared" si="1"/>
        <v>0</v>
      </c>
      <c r="L20" s="31"/>
      <c r="M20" s="29"/>
      <c r="N20" s="32"/>
      <c r="O20" s="31"/>
      <c r="P20" s="29"/>
    </row>
    <row r="21" spans="2:16" ht="36.6" customHeight="1">
      <c r="B21" s="36"/>
      <c r="C21" s="37"/>
      <c r="D21" s="37"/>
      <c r="E21" s="38"/>
      <c r="F21" s="28" t="s">
        <v>31</v>
      </c>
      <c r="G21" s="29"/>
      <c r="H21" s="10" t="s">
        <v>75</v>
      </c>
      <c r="I21" s="9">
        <v>2235100</v>
      </c>
      <c r="J21" s="9">
        <v>2235100</v>
      </c>
      <c r="K21" s="30">
        <f t="shared" si="1"/>
        <v>0</v>
      </c>
      <c r="L21" s="31"/>
      <c r="M21" s="29"/>
      <c r="N21" s="32"/>
      <c r="O21" s="31"/>
      <c r="P21" s="29"/>
    </row>
    <row r="22" spans="2:16" ht="71.45" customHeight="1">
      <c r="B22" s="36"/>
      <c r="C22" s="37"/>
      <c r="D22" s="37"/>
      <c r="E22" s="38"/>
      <c r="F22" s="28" t="s">
        <v>31</v>
      </c>
      <c r="G22" s="29"/>
      <c r="H22" s="10" t="s">
        <v>76</v>
      </c>
      <c r="I22" s="9">
        <v>14886680</v>
      </c>
      <c r="J22" s="9">
        <v>14866397</v>
      </c>
      <c r="K22" s="30">
        <f t="shared" si="1"/>
        <v>20283</v>
      </c>
      <c r="L22" s="31"/>
      <c r="M22" s="29"/>
      <c r="N22" s="32" t="s">
        <v>91</v>
      </c>
      <c r="O22" s="31"/>
      <c r="P22" s="29"/>
    </row>
    <row r="23" spans="2:16" ht="80.650000000000006" customHeight="1">
      <c r="B23" s="36"/>
      <c r="C23" s="37"/>
      <c r="D23" s="37"/>
      <c r="E23" s="38"/>
      <c r="F23" s="28" t="s">
        <v>32</v>
      </c>
      <c r="G23" s="29"/>
      <c r="H23" s="10" t="s">
        <v>77</v>
      </c>
      <c r="I23" s="9">
        <v>317000</v>
      </c>
      <c r="J23" s="9">
        <v>307588.69</v>
      </c>
      <c r="K23" s="30">
        <f t="shared" ref="K23:K25" si="2">I23-J23</f>
        <v>9411.3099999999977</v>
      </c>
      <c r="L23" s="31"/>
      <c r="M23" s="29"/>
      <c r="N23" s="32" t="s">
        <v>33</v>
      </c>
      <c r="O23" s="31"/>
      <c r="P23" s="29"/>
    </row>
    <row r="24" spans="2:16" ht="104.25" customHeight="1">
      <c r="B24" s="36"/>
      <c r="C24" s="37"/>
      <c r="D24" s="37"/>
      <c r="E24" s="38"/>
      <c r="F24" s="28" t="s">
        <v>34</v>
      </c>
      <c r="G24" s="29"/>
      <c r="H24" s="10" t="s">
        <v>78</v>
      </c>
      <c r="I24" s="9">
        <v>1620100</v>
      </c>
      <c r="J24" s="9">
        <v>1620058.78</v>
      </c>
      <c r="K24" s="30">
        <f t="shared" si="2"/>
        <v>41.21999999997206</v>
      </c>
      <c r="L24" s="31"/>
      <c r="M24" s="29"/>
      <c r="N24" s="32" t="s">
        <v>35</v>
      </c>
      <c r="O24" s="31"/>
      <c r="P24" s="29"/>
    </row>
    <row r="25" spans="2:16" ht="77.25" customHeight="1">
      <c r="B25" s="36"/>
      <c r="C25" s="37"/>
      <c r="D25" s="37"/>
      <c r="E25" s="38"/>
      <c r="F25" s="28" t="s">
        <v>36</v>
      </c>
      <c r="G25" s="29"/>
      <c r="H25" s="10" t="s">
        <v>79</v>
      </c>
      <c r="I25" s="9">
        <v>16376200</v>
      </c>
      <c r="J25" s="9">
        <v>12651962.34</v>
      </c>
      <c r="K25" s="30">
        <f t="shared" si="2"/>
        <v>3724237.66</v>
      </c>
      <c r="L25" s="31"/>
      <c r="M25" s="29"/>
      <c r="N25" s="32" t="s">
        <v>92</v>
      </c>
      <c r="O25" s="31"/>
      <c r="P25" s="29"/>
    </row>
    <row r="26" spans="2:16" ht="144" customHeight="1">
      <c r="B26" s="36"/>
      <c r="C26" s="37"/>
      <c r="D26" s="37"/>
      <c r="E26" s="38"/>
      <c r="F26" s="28" t="s">
        <v>37</v>
      </c>
      <c r="G26" s="29"/>
      <c r="H26" s="10" t="s">
        <v>73</v>
      </c>
      <c r="I26" s="9">
        <v>532800</v>
      </c>
      <c r="J26" s="9">
        <v>526270.56999999995</v>
      </c>
      <c r="K26" s="30">
        <f t="shared" ref="K26:K29" si="3">I26-J26</f>
        <v>6529.4300000000512</v>
      </c>
      <c r="L26" s="31"/>
      <c r="M26" s="29"/>
      <c r="N26" s="32" t="s">
        <v>29</v>
      </c>
      <c r="O26" s="31"/>
      <c r="P26" s="29"/>
    </row>
    <row r="27" spans="2:16" ht="43.15" customHeight="1">
      <c r="B27" s="36"/>
      <c r="C27" s="37"/>
      <c r="D27" s="37"/>
      <c r="E27" s="38"/>
      <c r="F27" s="28" t="s">
        <v>20</v>
      </c>
      <c r="G27" s="29"/>
      <c r="H27" s="10" t="s">
        <v>80</v>
      </c>
      <c r="I27" s="9">
        <v>9791921.9100000001</v>
      </c>
      <c r="J27" s="9">
        <v>9791921.9100000001</v>
      </c>
      <c r="K27" s="30">
        <f t="shared" si="3"/>
        <v>0</v>
      </c>
      <c r="L27" s="31"/>
      <c r="M27" s="29"/>
      <c r="N27" s="32"/>
      <c r="O27" s="31"/>
      <c r="P27" s="29"/>
    </row>
    <row r="28" spans="2:16" ht="150" customHeight="1">
      <c r="B28" s="36"/>
      <c r="C28" s="37"/>
      <c r="D28" s="37"/>
      <c r="E28" s="38"/>
      <c r="F28" s="28" t="s">
        <v>38</v>
      </c>
      <c r="G28" s="29"/>
      <c r="H28" s="10" t="s">
        <v>81</v>
      </c>
      <c r="I28" s="9">
        <v>456700</v>
      </c>
      <c r="J28" s="9">
        <v>438152.31</v>
      </c>
      <c r="K28" s="30">
        <f t="shared" si="3"/>
        <v>18547.690000000002</v>
      </c>
      <c r="L28" s="31"/>
      <c r="M28" s="29"/>
      <c r="N28" s="32" t="s">
        <v>39</v>
      </c>
      <c r="O28" s="31"/>
      <c r="P28" s="29"/>
    </row>
    <row r="29" spans="2:16" ht="90.4" customHeight="1">
      <c r="B29" s="36"/>
      <c r="C29" s="37"/>
      <c r="D29" s="37"/>
      <c r="E29" s="38"/>
      <c r="F29" s="28" t="s">
        <v>40</v>
      </c>
      <c r="G29" s="29"/>
      <c r="H29" s="10" t="s">
        <v>82</v>
      </c>
      <c r="I29" s="9">
        <v>94000</v>
      </c>
      <c r="J29" s="9">
        <v>94000</v>
      </c>
      <c r="K29" s="30">
        <f t="shared" si="3"/>
        <v>0</v>
      </c>
      <c r="L29" s="31"/>
      <c r="M29" s="29"/>
      <c r="N29" s="32"/>
      <c r="O29" s="31"/>
      <c r="P29" s="29"/>
    </row>
    <row r="30" spans="2:16" ht="21" customHeight="1">
      <c r="B30" s="39"/>
      <c r="C30" s="40"/>
      <c r="D30" s="40"/>
      <c r="E30" s="41"/>
      <c r="F30" s="42"/>
      <c r="G30" s="43"/>
      <c r="H30" s="8" t="s">
        <v>17</v>
      </c>
      <c r="I30" s="7">
        <f>I14+I15+I16+I17+I18+I19+I20+I21+I22+I23+I24+I25+I26+I27+I28+I29</f>
        <v>89805891.909999996</v>
      </c>
      <c r="J30" s="7">
        <f>J14+J15+J16+J17+J18+J19+J20+J21+J22+J23+J24+J25+J26+J27+J28+J29</f>
        <v>85741610.209999993</v>
      </c>
      <c r="K30" s="44">
        <f t="shared" ref="K30" si="4">K14+K15+K16+K17+K18+K19+K20+K21+K22+K23+K24+K25+K26+K27+K28+K29</f>
        <v>4064281.6999999988</v>
      </c>
      <c r="L30" s="45"/>
      <c r="M30" s="46"/>
      <c r="N30" s="47"/>
      <c r="O30" s="48"/>
      <c r="P30" s="43"/>
    </row>
    <row r="31" spans="2:16" ht="34.15" customHeight="1">
      <c r="B31" s="33" t="s">
        <v>59</v>
      </c>
      <c r="C31" s="34"/>
      <c r="D31" s="34"/>
      <c r="E31" s="35"/>
      <c r="F31" s="28" t="s">
        <v>41</v>
      </c>
      <c r="G31" s="29"/>
      <c r="H31" s="10" t="s">
        <v>83</v>
      </c>
      <c r="I31" s="9">
        <v>2127000</v>
      </c>
      <c r="J31" s="9">
        <v>2127000</v>
      </c>
      <c r="K31" s="30">
        <f>I31-J31</f>
        <v>0</v>
      </c>
      <c r="L31" s="31"/>
      <c r="M31" s="29"/>
      <c r="N31" s="32"/>
      <c r="O31" s="31"/>
      <c r="P31" s="29"/>
    </row>
    <row r="32" spans="2:16" ht="93" customHeight="1">
      <c r="B32" s="36"/>
      <c r="C32" s="37"/>
      <c r="D32" s="37"/>
      <c r="E32" s="38"/>
      <c r="F32" s="28" t="s">
        <v>42</v>
      </c>
      <c r="G32" s="29"/>
      <c r="H32" s="10" t="s">
        <v>84</v>
      </c>
      <c r="I32" s="9">
        <v>13145100</v>
      </c>
      <c r="J32" s="9">
        <v>13049988.289999999</v>
      </c>
      <c r="K32" s="30">
        <f t="shared" ref="K32:K36" si="5">I32-J32</f>
        <v>95111.710000000894</v>
      </c>
      <c r="L32" s="31"/>
      <c r="M32" s="29"/>
      <c r="N32" s="32" t="s">
        <v>93</v>
      </c>
      <c r="O32" s="31"/>
      <c r="P32" s="29"/>
    </row>
    <row r="33" spans="2:16" ht="111" customHeight="1">
      <c r="B33" s="36"/>
      <c r="C33" s="37"/>
      <c r="D33" s="37"/>
      <c r="E33" s="38"/>
      <c r="F33" s="28" t="s">
        <v>43</v>
      </c>
      <c r="G33" s="29"/>
      <c r="H33" s="10" t="s">
        <v>85</v>
      </c>
      <c r="I33" s="9">
        <v>907700</v>
      </c>
      <c r="J33" s="9">
        <v>907455</v>
      </c>
      <c r="K33" s="30">
        <f t="shared" si="5"/>
        <v>245</v>
      </c>
      <c r="L33" s="31"/>
      <c r="M33" s="29"/>
      <c r="N33" s="32" t="s">
        <v>44</v>
      </c>
      <c r="O33" s="31"/>
      <c r="P33" s="29"/>
    </row>
    <row r="34" spans="2:16" ht="64.5" customHeight="1">
      <c r="B34" s="36"/>
      <c r="C34" s="37"/>
      <c r="D34" s="37"/>
      <c r="E34" s="38"/>
      <c r="F34" s="28" t="s">
        <v>45</v>
      </c>
      <c r="G34" s="29"/>
      <c r="H34" s="10" t="s">
        <v>86</v>
      </c>
      <c r="I34" s="9">
        <v>14418500</v>
      </c>
      <c r="J34" s="9">
        <v>14418500</v>
      </c>
      <c r="K34" s="30">
        <f t="shared" si="5"/>
        <v>0</v>
      </c>
      <c r="L34" s="31"/>
      <c r="M34" s="29"/>
      <c r="N34" s="32"/>
      <c r="O34" s="31"/>
      <c r="P34" s="29"/>
    </row>
    <row r="35" spans="2:16" ht="42.75" customHeight="1">
      <c r="B35" s="36"/>
      <c r="C35" s="37"/>
      <c r="D35" s="37"/>
      <c r="E35" s="38"/>
      <c r="F35" s="28" t="s">
        <v>46</v>
      </c>
      <c r="G35" s="29"/>
      <c r="H35" s="10" t="s">
        <v>87</v>
      </c>
      <c r="I35" s="9">
        <v>1685600</v>
      </c>
      <c r="J35" s="9">
        <v>1685600</v>
      </c>
      <c r="K35" s="30">
        <f t="shared" si="5"/>
        <v>0</v>
      </c>
      <c r="L35" s="31"/>
      <c r="M35" s="29"/>
      <c r="N35" s="32"/>
      <c r="O35" s="31"/>
      <c r="P35" s="29"/>
    </row>
    <row r="36" spans="2:16" ht="38.65" customHeight="1">
      <c r="B36" s="36"/>
      <c r="C36" s="37"/>
      <c r="D36" s="37"/>
      <c r="E36" s="38"/>
      <c r="F36" s="28" t="s">
        <v>47</v>
      </c>
      <c r="G36" s="29"/>
      <c r="H36" s="10" t="s">
        <v>88</v>
      </c>
      <c r="I36" s="9">
        <v>1298400</v>
      </c>
      <c r="J36" s="9">
        <v>1298400</v>
      </c>
      <c r="K36" s="30">
        <f t="shared" si="5"/>
        <v>0</v>
      </c>
      <c r="L36" s="31"/>
      <c r="M36" s="29"/>
      <c r="N36" s="32"/>
      <c r="O36" s="31"/>
      <c r="P36" s="29"/>
    </row>
    <row r="37" spans="2:16" ht="234" customHeight="1">
      <c r="B37" s="36"/>
      <c r="C37" s="37"/>
      <c r="D37" s="37"/>
      <c r="E37" s="38"/>
      <c r="F37" s="28" t="s">
        <v>48</v>
      </c>
      <c r="G37" s="29"/>
      <c r="H37" s="10" t="s">
        <v>89</v>
      </c>
      <c r="I37" s="9">
        <v>18391900</v>
      </c>
      <c r="J37" s="9">
        <v>18185313.760000002</v>
      </c>
      <c r="K37" s="30">
        <f t="shared" ref="K37" si="6">I37-J37</f>
        <v>206586.23999999836</v>
      </c>
      <c r="L37" s="31"/>
      <c r="M37" s="29"/>
      <c r="N37" s="32" t="s">
        <v>97</v>
      </c>
      <c r="O37" s="31"/>
      <c r="P37" s="29"/>
    </row>
    <row r="38" spans="2:16" ht="22.35" customHeight="1">
      <c r="B38" s="39"/>
      <c r="C38" s="40"/>
      <c r="D38" s="40"/>
      <c r="E38" s="41"/>
      <c r="F38" s="42"/>
      <c r="G38" s="43"/>
      <c r="H38" s="8" t="s">
        <v>17</v>
      </c>
      <c r="I38" s="7">
        <f>I31+I32+I33+I34+I35+I36+I37</f>
        <v>51974200</v>
      </c>
      <c r="J38" s="7">
        <f>J31+J32+J33+J34+J35+J36+J37</f>
        <v>51672257.049999997</v>
      </c>
      <c r="K38" s="44">
        <f t="shared" ref="K38" si="7">K31+K32+K33+K34+K35+K36+K37</f>
        <v>301942.94999999925</v>
      </c>
      <c r="L38" s="45"/>
      <c r="M38" s="46"/>
      <c r="N38" s="47"/>
      <c r="O38" s="48"/>
      <c r="P38" s="43"/>
    </row>
    <row r="39" spans="2:16" ht="162.75" customHeight="1">
      <c r="B39" s="1"/>
      <c r="C39" s="59" t="s">
        <v>98</v>
      </c>
      <c r="D39" s="59"/>
      <c r="E39" s="60"/>
      <c r="F39" s="49">
        <v>1050171680</v>
      </c>
      <c r="G39" s="50"/>
      <c r="H39" s="11" t="s">
        <v>60</v>
      </c>
      <c r="I39" s="12">
        <v>210852.63</v>
      </c>
      <c r="J39" s="12">
        <v>210852.63</v>
      </c>
      <c r="K39" s="51">
        <v>0</v>
      </c>
      <c r="L39" s="52"/>
      <c r="M39" s="50"/>
      <c r="N39" s="53"/>
      <c r="O39" s="54"/>
      <c r="P39" s="55"/>
    </row>
    <row r="40" spans="2:16" ht="95.25" customHeight="1">
      <c r="B40" s="32" t="s">
        <v>49</v>
      </c>
      <c r="C40" s="31"/>
      <c r="D40" s="31"/>
      <c r="E40" s="29"/>
      <c r="F40" s="28" t="s">
        <v>50</v>
      </c>
      <c r="G40" s="29"/>
      <c r="H40" s="10" t="s">
        <v>61</v>
      </c>
      <c r="I40" s="9">
        <v>1170000</v>
      </c>
      <c r="J40" s="9">
        <v>1170000</v>
      </c>
      <c r="K40" s="30">
        <v>0</v>
      </c>
      <c r="L40" s="31"/>
      <c r="M40" s="29"/>
      <c r="N40" s="3"/>
      <c r="O40" s="4"/>
      <c r="P40" s="2"/>
    </row>
    <row r="41" spans="2:16" ht="49.7" customHeight="1">
      <c r="B41" s="32" t="s">
        <v>51</v>
      </c>
      <c r="C41" s="31"/>
      <c r="D41" s="31"/>
      <c r="E41" s="29"/>
      <c r="F41" s="28" t="s">
        <v>52</v>
      </c>
      <c r="G41" s="29"/>
      <c r="H41" s="10" t="s">
        <v>62</v>
      </c>
      <c r="I41" s="9">
        <v>60000</v>
      </c>
      <c r="J41" s="9">
        <v>60000</v>
      </c>
      <c r="K41" s="30">
        <v>0</v>
      </c>
      <c r="L41" s="31"/>
      <c r="M41" s="29"/>
      <c r="N41" s="3"/>
      <c r="O41" s="4"/>
      <c r="P41" s="2"/>
    </row>
    <row r="42" spans="2:16" ht="48.4" customHeight="1">
      <c r="B42" s="33" t="s">
        <v>56</v>
      </c>
      <c r="C42" s="34"/>
      <c r="D42" s="34"/>
      <c r="E42" s="35"/>
      <c r="F42" s="28" t="s">
        <v>53</v>
      </c>
      <c r="G42" s="29"/>
      <c r="H42" s="10" t="s">
        <v>64</v>
      </c>
      <c r="I42" s="9">
        <v>7547200</v>
      </c>
      <c r="J42" s="9">
        <v>7547200</v>
      </c>
      <c r="K42" s="30">
        <v>0</v>
      </c>
      <c r="L42" s="31"/>
      <c r="M42" s="29"/>
      <c r="N42" s="32"/>
      <c r="O42" s="31"/>
      <c r="P42" s="29"/>
    </row>
    <row r="43" spans="2:16" ht="41.25" customHeight="1">
      <c r="B43" s="36"/>
      <c r="C43" s="37"/>
      <c r="D43" s="37"/>
      <c r="E43" s="38"/>
      <c r="F43" s="28" t="s">
        <v>18</v>
      </c>
      <c r="G43" s="29"/>
      <c r="H43" s="10" t="s">
        <v>65</v>
      </c>
      <c r="I43" s="9">
        <v>1247610.3700000001</v>
      </c>
      <c r="J43" s="9">
        <v>1247610.3700000001</v>
      </c>
      <c r="K43" s="30">
        <v>0</v>
      </c>
      <c r="L43" s="31"/>
      <c r="M43" s="29"/>
      <c r="N43" s="32"/>
      <c r="O43" s="31"/>
      <c r="P43" s="29"/>
    </row>
    <row r="44" spans="2:16" ht="25.5" customHeight="1">
      <c r="B44" s="36"/>
      <c r="C44" s="37"/>
      <c r="D44" s="37"/>
      <c r="E44" s="38"/>
      <c r="F44" s="28" t="s">
        <v>54</v>
      </c>
      <c r="G44" s="29"/>
      <c r="H44" s="10" t="s">
        <v>68</v>
      </c>
      <c r="I44" s="9">
        <v>286500</v>
      </c>
      <c r="J44" s="9">
        <v>286500</v>
      </c>
      <c r="K44" s="30">
        <v>0</v>
      </c>
      <c r="L44" s="31"/>
      <c r="M44" s="29"/>
      <c r="N44" s="32"/>
      <c r="O44" s="31"/>
      <c r="P44" s="29"/>
    </row>
    <row r="45" spans="2:16" ht="39.75" customHeight="1">
      <c r="B45" s="36"/>
      <c r="C45" s="37"/>
      <c r="D45" s="37"/>
      <c r="E45" s="38"/>
      <c r="F45" s="28" t="s">
        <v>55</v>
      </c>
      <c r="G45" s="29"/>
      <c r="H45" s="10" t="s">
        <v>66</v>
      </c>
      <c r="I45" s="9">
        <v>673000</v>
      </c>
      <c r="J45" s="9">
        <v>673000</v>
      </c>
      <c r="K45" s="30">
        <v>0</v>
      </c>
      <c r="L45" s="31"/>
      <c r="M45" s="29"/>
      <c r="N45" s="32"/>
      <c r="O45" s="31"/>
      <c r="P45" s="29"/>
    </row>
    <row r="46" spans="2:16" ht="67.5" customHeight="1">
      <c r="B46" s="36"/>
      <c r="C46" s="37"/>
      <c r="D46" s="37"/>
      <c r="E46" s="38"/>
      <c r="F46" s="28" t="s">
        <v>19</v>
      </c>
      <c r="G46" s="29"/>
      <c r="H46" s="10" t="s">
        <v>67</v>
      </c>
      <c r="I46" s="9">
        <v>20300</v>
      </c>
      <c r="J46" s="9">
        <v>3634.25</v>
      </c>
      <c r="K46" s="30">
        <v>16665.75</v>
      </c>
      <c r="L46" s="31"/>
      <c r="M46" s="29"/>
      <c r="N46" s="32" t="s">
        <v>94</v>
      </c>
      <c r="O46" s="31"/>
      <c r="P46" s="29"/>
    </row>
    <row r="47" spans="2:16" ht="18.95" customHeight="1">
      <c r="B47" s="56"/>
      <c r="C47" s="57"/>
      <c r="D47" s="57"/>
      <c r="E47" s="58"/>
      <c r="F47" s="28"/>
      <c r="G47" s="29"/>
      <c r="H47" s="8" t="s">
        <v>17</v>
      </c>
      <c r="I47" s="7">
        <f>I42+I43+I44+I45+I46</f>
        <v>9774610.370000001</v>
      </c>
      <c r="J47" s="7">
        <f>J42+J43+J44+J45+J46</f>
        <v>9757944.620000001</v>
      </c>
      <c r="K47" s="44">
        <f t="shared" ref="K47" si="8">K42+K43+K44+K45+K46</f>
        <v>16665.75</v>
      </c>
      <c r="L47" s="45"/>
      <c r="M47" s="46"/>
      <c r="N47" s="32"/>
      <c r="O47" s="31"/>
      <c r="P47" s="29"/>
    </row>
    <row r="48" spans="2:16" ht="19.7" customHeight="1">
      <c r="B48" s="32"/>
      <c r="C48" s="31"/>
      <c r="D48" s="31"/>
      <c r="E48" s="29"/>
      <c r="F48" s="28"/>
      <c r="G48" s="29"/>
      <c r="H48" s="8" t="s">
        <v>63</v>
      </c>
      <c r="I48" s="7">
        <f>I30+I38+I39+I40+I41+I47</f>
        <v>152995554.91</v>
      </c>
      <c r="J48" s="7">
        <f>J30+J38+J39+J40+J41+J47</f>
        <v>148612664.50999999</v>
      </c>
      <c r="K48" s="44">
        <f>K30+K38+K39+K40+K41+K47</f>
        <v>4382890.3999999985</v>
      </c>
      <c r="L48" s="61"/>
      <c r="M48" s="62"/>
      <c r="N48" s="32"/>
      <c r="O48" s="31"/>
      <c r="P48" s="29"/>
    </row>
  </sheetData>
  <mergeCells count="123">
    <mergeCell ref="B42:E47"/>
    <mergeCell ref="C39:E39"/>
    <mergeCell ref="B40:E40"/>
    <mergeCell ref="B48:E48"/>
    <mergeCell ref="F48:G48"/>
    <mergeCell ref="K48:M48"/>
    <mergeCell ref="N48:P48"/>
    <mergeCell ref="F46:G46"/>
    <mergeCell ref="K46:M46"/>
    <mergeCell ref="N46:P46"/>
    <mergeCell ref="F47:G47"/>
    <mergeCell ref="K47:M47"/>
    <mergeCell ref="N47:P47"/>
    <mergeCell ref="F44:G44"/>
    <mergeCell ref="K44:M44"/>
    <mergeCell ref="N44:P44"/>
    <mergeCell ref="F45:G45"/>
    <mergeCell ref="K45:M45"/>
    <mergeCell ref="N45:P45"/>
    <mergeCell ref="B41:E41"/>
    <mergeCell ref="N38:P38"/>
    <mergeCell ref="F42:G42"/>
    <mergeCell ref="K42:M42"/>
    <mergeCell ref="N42:P42"/>
    <mergeCell ref="F43:G43"/>
    <mergeCell ref="K43:M43"/>
    <mergeCell ref="N43:P43"/>
    <mergeCell ref="F40:G40"/>
    <mergeCell ref="K40:M40"/>
    <mergeCell ref="F41:G41"/>
    <mergeCell ref="K41:M41"/>
    <mergeCell ref="F39:G39"/>
    <mergeCell ref="K39:M39"/>
    <mergeCell ref="N39:P39"/>
    <mergeCell ref="B31:E38"/>
    <mergeCell ref="F31:G31"/>
    <mergeCell ref="K31:M31"/>
    <mergeCell ref="N31:P31"/>
    <mergeCell ref="F32:G32"/>
    <mergeCell ref="K32:M32"/>
    <mergeCell ref="N32:P32"/>
    <mergeCell ref="F33:G33"/>
    <mergeCell ref="K33:M33"/>
    <mergeCell ref="N33:P33"/>
    <mergeCell ref="F36:G36"/>
    <mergeCell ref="K36:M36"/>
    <mergeCell ref="N36:P36"/>
    <mergeCell ref="F37:G37"/>
    <mergeCell ref="K37:M37"/>
    <mergeCell ref="N37:P37"/>
    <mergeCell ref="F34:G34"/>
    <mergeCell ref="K34:M34"/>
    <mergeCell ref="N34:P34"/>
    <mergeCell ref="F35:G35"/>
    <mergeCell ref="K35:M35"/>
    <mergeCell ref="N35:P35"/>
    <mergeCell ref="F38:G38"/>
    <mergeCell ref="K38:M38"/>
    <mergeCell ref="F29:G29"/>
    <mergeCell ref="K29:M29"/>
    <mergeCell ref="N29:P29"/>
    <mergeCell ref="F30:G30"/>
    <mergeCell ref="K30:M30"/>
    <mergeCell ref="N30:P30"/>
    <mergeCell ref="F27:G27"/>
    <mergeCell ref="K27:M27"/>
    <mergeCell ref="N27:P27"/>
    <mergeCell ref="F28:G28"/>
    <mergeCell ref="K28:M28"/>
    <mergeCell ref="N28:P28"/>
    <mergeCell ref="N19:P19"/>
    <mergeCell ref="F20:G20"/>
    <mergeCell ref="K20:M20"/>
    <mergeCell ref="N20:P20"/>
    <mergeCell ref="F25:G25"/>
    <mergeCell ref="K25:M25"/>
    <mergeCell ref="N25:P25"/>
    <mergeCell ref="F26:G26"/>
    <mergeCell ref="K26:M26"/>
    <mergeCell ref="N26:P26"/>
    <mergeCell ref="F23:G23"/>
    <mergeCell ref="K23:M23"/>
    <mergeCell ref="N23:P23"/>
    <mergeCell ref="F24:G24"/>
    <mergeCell ref="K24:M24"/>
    <mergeCell ref="N24:P24"/>
    <mergeCell ref="F17:G17"/>
    <mergeCell ref="K17:M17"/>
    <mergeCell ref="N17:P17"/>
    <mergeCell ref="F18:G18"/>
    <mergeCell ref="K18:M18"/>
    <mergeCell ref="N18:P18"/>
    <mergeCell ref="B14:E30"/>
    <mergeCell ref="F14:G14"/>
    <mergeCell ref="K14:M14"/>
    <mergeCell ref="N14:P14"/>
    <mergeCell ref="F15:G15"/>
    <mergeCell ref="K15:M15"/>
    <mergeCell ref="N15:P15"/>
    <mergeCell ref="F16:G16"/>
    <mergeCell ref="K16:M16"/>
    <mergeCell ref="N16:P16"/>
    <mergeCell ref="F21:G21"/>
    <mergeCell ref="K21:M21"/>
    <mergeCell ref="N21:P21"/>
    <mergeCell ref="F22:G22"/>
    <mergeCell ref="K22:M22"/>
    <mergeCell ref="N22:P22"/>
    <mergeCell ref="F19:G19"/>
    <mergeCell ref="K19:M19"/>
    <mergeCell ref="B13:E13"/>
    <mergeCell ref="F13:G13"/>
    <mergeCell ref="K13:M13"/>
    <mergeCell ref="N13:P13"/>
    <mergeCell ref="O2:Q3"/>
    <mergeCell ref="M3:N3"/>
    <mergeCell ref="G6:K6"/>
    <mergeCell ref="C8:C9"/>
    <mergeCell ref="E9:O10"/>
    <mergeCell ref="B12:E12"/>
    <mergeCell ref="F12:G12"/>
    <mergeCell ref="K12:M12"/>
    <mergeCell ref="N12:P12"/>
  </mergeCells>
  <pageMargins left="0.39370078740157483" right="0.39370078740157483" top="0.39370078740157483" bottom="0.70866141732283472" header="0.39370078740157483" footer="0.39370078740157483"/>
  <pageSetup paperSize="9" scale="93" orientation="landscape" horizontalDpi="300" verticalDpi="300" r:id="rId1"/>
  <headerFooter alignWithMargins="0">
    <oddFooter>&amp;C&amp;"Arial,Regular"&amp;8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усзн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117</dc:creator>
  <cp:lastModifiedBy>BEST</cp:lastModifiedBy>
  <cp:lastPrinted>2017-02-17T05:34:46Z</cp:lastPrinted>
  <dcterms:created xsi:type="dcterms:W3CDTF">2017-02-01T03:41:47Z</dcterms:created>
  <dcterms:modified xsi:type="dcterms:W3CDTF">2017-02-17T06:01:20Z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