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42" i="1"/>
  <c r="F35"/>
  <c r="F34"/>
  <c r="F26"/>
  <c r="F19"/>
</calcChain>
</file>

<file path=xl/sharedStrings.xml><?xml version="1.0" encoding="utf-8"?>
<sst xmlns="http://schemas.openxmlformats.org/spreadsheetml/2006/main" count="127" uniqueCount="66">
  <si>
    <t>Таблица №6</t>
  </si>
  <si>
    <t>Сведения о проведение инвентаризаций</t>
  </si>
  <si>
    <t>Проведение инвентаризации</t>
  </si>
  <si>
    <t>Результат инвентаризации (расхождения)</t>
  </si>
  <si>
    <t/>
  </si>
  <si>
    <t>Причина</t>
  </si>
  <si>
    <t xml:space="preserve">Дата </t>
  </si>
  <si>
    <t xml:space="preserve">Приказ о проведении </t>
  </si>
  <si>
    <t>Код счета бюджетного учета</t>
  </si>
  <si>
    <t>Сумма, руб</t>
  </si>
  <si>
    <t>Меры по устранению выявленных расхождений</t>
  </si>
  <si>
    <t>номер</t>
  </si>
  <si>
    <t>дата</t>
  </si>
  <si>
    <t>1</t>
  </si>
  <si>
    <t>2</t>
  </si>
  <si>
    <t>3</t>
  </si>
  <si>
    <t>4</t>
  </si>
  <si>
    <t>5</t>
  </si>
  <si>
    <t>6</t>
  </si>
  <si>
    <t>7</t>
  </si>
  <si>
    <t>в том числе по сч.30262.000</t>
  </si>
  <si>
    <t>расхождений нет</t>
  </si>
  <si>
    <t>в том числе по сч.30305.000</t>
  </si>
  <si>
    <t>в том числе по сч.20662.000</t>
  </si>
  <si>
    <t>забалансовый счет 00000.021</t>
  </si>
  <si>
    <t>Итого по счету 10536.000</t>
  </si>
  <si>
    <t>в том числе по сч.20623.000</t>
  </si>
  <si>
    <t>забалансовый счет 00000.001</t>
  </si>
  <si>
    <t xml:space="preserve">  В целях обеспечения сохранности основных средств и материальных запасов при передаче имущества в связи со сменой материально-ответственного лица и при составлении годовой отчетности</t>
  </si>
  <si>
    <t>забалансовый счет 00000.009</t>
  </si>
  <si>
    <t>в том числе по сч.30313.000</t>
  </si>
  <si>
    <t>в том числе по сч.20621.000</t>
  </si>
  <si>
    <t>Кредиторская задолженность</t>
  </si>
  <si>
    <t>перед составление годовой отчетности расчеты с покупателями, поставщиками, прочими дебиторами и кредиторами</t>
  </si>
  <si>
    <t xml:space="preserve">Дебиторская задолженность </t>
  </si>
  <si>
    <t>в том числе по сч.30312.000</t>
  </si>
  <si>
    <t>в том числе по сч.30310.000</t>
  </si>
  <si>
    <t>Итого по счету 10136.000</t>
  </si>
  <si>
    <t>Итого по счету 10138.000</t>
  </si>
  <si>
    <t>39-общ</t>
  </si>
  <si>
    <t>31.12.2014г</t>
  </si>
  <si>
    <t>забалансовый счет 00000.003( бланки удостоверений, путевки)</t>
  </si>
  <si>
    <t>перед составление годовой отчетности  инвентаризация кассы</t>
  </si>
  <si>
    <t xml:space="preserve"> сч. 20134.000</t>
  </si>
  <si>
    <t>в соответствии с планом внутреннего финансового контроля( аудита) на 2016г</t>
  </si>
  <si>
    <t>37-общ</t>
  </si>
  <si>
    <t>14.12.2016г</t>
  </si>
  <si>
    <t>1006.0000000000.000 1.10134.000</t>
  </si>
  <si>
    <t>1006.0600249000.244 1.10134.000</t>
  </si>
  <si>
    <t>1006.9900114600.244 1.10134.000</t>
  </si>
  <si>
    <t>1006.9900420400.244 1.10134.000</t>
  </si>
  <si>
    <t>1006.0000000000.000 1.10112.000</t>
  </si>
  <si>
    <t>Итого по счету 10134.000</t>
  </si>
  <si>
    <t>1006.0000000000.000.1.10135.000</t>
  </si>
  <si>
    <t>Итого по счету 10135.000</t>
  </si>
  <si>
    <t>1006.0000000000.000 1.10136.000</t>
  </si>
  <si>
    <t>1006.0600249000.244 1.10136.000</t>
  </si>
  <si>
    <t>1006.0000000000.000 1.10138.000</t>
  </si>
  <si>
    <t>1006.9900114600.244.1.10533.000</t>
  </si>
  <si>
    <t>Итого по счету 10533.000</t>
  </si>
  <si>
    <t>1003.0000000000.000.1.10536.000</t>
  </si>
  <si>
    <t>1006.0700222900.244.1.10536.000</t>
  </si>
  <si>
    <t>1006.9900114600.244.1.10536.000</t>
  </si>
  <si>
    <t>1006.9900420400.244.1.10536.000</t>
  </si>
  <si>
    <t>1006.0000000000.000.1.10536.000</t>
  </si>
  <si>
    <t>в том числе по сч. 30313.000</t>
  </si>
</sst>
</file>

<file path=xl/styles.xml><?xml version="1.0" encoding="utf-8"?>
<styleSheet xmlns="http://schemas.openxmlformats.org/spreadsheetml/2006/main">
  <numFmts count="1">
    <numFmt numFmtId="164" formatCode="[$-10419]###\ ###\ ###\ ###\ ##0.00"/>
  </numFmts>
  <fonts count="9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Arial Cyr"/>
      <family val="2"/>
      <charset val="204"/>
    </font>
    <font>
      <sz val="7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4" fillId="0" borderId="0"/>
  </cellStyleXfs>
  <cellXfs count="47">
    <xf numFmtId="0" fontId="1" fillId="0" borderId="0" xfId="0" applyFont="1" applyFill="1" applyBorder="1"/>
    <xf numFmtId="0" fontId="3" fillId="0" borderId="5" xfId="1" applyNumberFormat="1" applyFont="1" applyFill="1" applyBorder="1" applyAlignment="1">
      <alignment horizontal="center" vertical="top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2" fillId="0" borderId="8" xfId="1" applyNumberFormat="1" applyFont="1" applyFill="1" applyBorder="1" applyAlignment="1">
      <alignment horizontal="center" vertical="center" wrapText="1" readingOrder="1"/>
    </xf>
    <xf numFmtId="0" fontId="2" fillId="0" borderId="10" xfId="1" applyNumberFormat="1" applyFont="1" applyFill="1" applyBorder="1" applyAlignment="1">
      <alignment horizontal="center" vertical="center" wrapText="1" readingOrder="1"/>
    </xf>
    <xf numFmtId="0" fontId="3" fillId="0" borderId="11" xfId="1" applyNumberFormat="1" applyFont="1" applyFill="1" applyBorder="1" applyAlignment="1">
      <alignment horizontal="center" vertical="top" wrapText="1" readingOrder="1"/>
    </xf>
    <xf numFmtId="0" fontId="3" fillId="0" borderId="12" xfId="1" applyNumberFormat="1" applyFont="1" applyFill="1" applyBorder="1" applyAlignment="1">
      <alignment horizontal="center" vertical="top" wrapText="1" readingOrder="1"/>
    </xf>
    <xf numFmtId="0" fontId="3" fillId="0" borderId="13" xfId="1" applyNumberFormat="1" applyFont="1" applyFill="1" applyBorder="1" applyAlignment="1">
      <alignment horizontal="center" vertical="top" wrapText="1" readingOrder="1"/>
    </xf>
    <xf numFmtId="0" fontId="2" fillId="0" borderId="8" xfId="1" applyNumberFormat="1" applyFont="1" applyFill="1" applyBorder="1" applyAlignment="1">
      <alignment horizontal="left" vertical="center" wrapText="1" readingOrder="1"/>
    </xf>
    <xf numFmtId="164" fontId="2" fillId="0" borderId="8" xfId="1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0" fontId="2" fillId="0" borderId="8" xfId="1" applyNumberFormat="1" applyFont="1" applyFill="1" applyBorder="1" applyAlignment="1">
      <alignment horizontal="center" vertical="center" wrapText="1" readingOrder="1"/>
    </xf>
    <xf numFmtId="0" fontId="2" fillId="0" borderId="15" xfId="1" applyNumberFormat="1" applyFont="1" applyFill="1" applyBorder="1" applyAlignment="1">
      <alignment horizontal="center" vertical="center" wrapText="1" readingOrder="1"/>
    </xf>
    <xf numFmtId="0" fontId="2" fillId="0" borderId="16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12" xfId="1" applyNumberFormat="1" applyFont="1" applyFill="1" applyBorder="1" applyAlignment="1">
      <alignment horizontal="left" vertical="center" wrapText="1" readingOrder="1"/>
    </xf>
    <xf numFmtId="0" fontId="2" fillId="0" borderId="12" xfId="1" applyNumberFormat="1" applyFont="1" applyFill="1" applyBorder="1" applyAlignment="1">
      <alignment horizontal="center" vertical="center" wrapText="1" readingOrder="1"/>
    </xf>
    <xf numFmtId="0" fontId="2" fillId="0" borderId="14" xfId="1" applyNumberFormat="1" applyFont="1" applyFill="1" applyBorder="1" applyAlignment="1">
      <alignment horizontal="center" vertical="center" wrapText="1" readingOrder="1"/>
    </xf>
    <xf numFmtId="14" fontId="2" fillId="0" borderId="14" xfId="1" applyNumberFormat="1" applyFont="1" applyFill="1" applyBorder="1" applyAlignment="1">
      <alignment horizontal="center" vertical="center" wrapText="1" readingOrder="1"/>
    </xf>
    <xf numFmtId="0" fontId="2" fillId="0" borderId="17" xfId="1" applyNumberFormat="1" applyFont="1" applyFill="1" applyBorder="1" applyAlignment="1">
      <alignment horizontal="center" vertical="center" wrapText="1" readingOrder="1"/>
    </xf>
    <xf numFmtId="164" fontId="2" fillId="0" borderId="17" xfId="1" applyNumberFormat="1" applyFont="1" applyFill="1" applyBorder="1" applyAlignment="1">
      <alignment horizontal="right" vertical="center" wrapText="1" readingOrder="1"/>
    </xf>
    <xf numFmtId="0" fontId="2" fillId="0" borderId="17" xfId="1" applyNumberFormat="1" applyFont="1" applyFill="1" applyBorder="1" applyAlignment="1">
      <alignment horizontal="left" vertical="center" wrapText="1" readingOrder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164" fontId="5" fillId="0" borderId="8" xfId="1" applyNumberFormat="1" applyFont="1" applyFill="1" applyBorder="1" applyAlignment="1">
      <alignment horizontal="right" vertical="center" wrapText="1" readingOrder="1"/>
    </xf>
    <xf numFmtId="0" fontId="6" fillId="0" borderId="8" xfId="1" applyNumberFormat="1" applyFont="1" applyFill="1" applyBorder="1" applyAlignment="1">
      <alignment horizontal="left" vertical="center" wrapText="1" readingOrder="1"/>
    </xf>
    <xf numFmtId="14" fontId="2" fillId="0" borderId="8" xfId="1" applyNumberFormat="1" applyFont="1" applyFill="1" applyBorder="1" applyAlignment="1">
      <alignment horizontal="center" vertical="center" wrapText="1" readingOrder="1"/>
    </xf>
    <xf numFmtId="0" fontId="6" fillId="0" borderId="8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8" xfId="1" applyNumberFormat="1" applyFont="1" applyFill="1" applyBorder="1" applyAlignment="1">
      <alignment horizontal="center" vertical="center" wrapText="1" readingOrder="1"/>
    </xf>
    <xf numFmtId="14" fontId="2" fillId="0" borderId="17" xfId="1" applyNumberFormat="1" applyFont="1" applyFill="1" applyBorder="1" applyAlignment="1">
      <alignment horizontal="center" vertical="center" wrapText="1" readingOrder="1"/>
    </xf>
    <xf numFmtId="0" fontId="2" fillId="0" borderId="14" xfId="1" applyNumberFormat="1" applyFont="1" applyFill="1" applyBorder="1" applyAlignment="1">
      <alignment horizontal="left" vertical="center" wrapText="1" readingOrder="1"/>
    </xf>
    <xf numFmtId="164" fontId="2" fillId="0" borderId="14" xfId="1" applyNumberFormat="1" applyFont="1" applyFill="1" applyBorder="1" applyAlignment="1">
      <alignment horizontal="right" vertical="center" wrapText="1" readingOrder="1"/>
    </xf>
    <xf numFmtId="164" fontId="2" fillId="0" borderId="19" xfId="1" applyNumberFormat="1" applyFont="1" applyFill="1" applyBorder="1" applyAlignment="1">
      <alignment horizontal="right" vertical="center" wrapText="1" readingOrder="1"/>
    </xf>
    <xf numFmtId="49" fontId="7" fillId="0" borderId="18" xfId="0" applyNumberFormat="1" applyFont="1" applyBorder="1" applyAlignment="1">
      <alignment horizontal="right" vertical="center" wrapText="1"/>
    </xf>
    <xf numFmtId="49" fontId="7" fillId="0" borderId="18" xfId="0" applyNumberFormat="1" applyFont="1" applyBorder="1" applyAlignment="1">
      <alignment horizontal="right" vertical="top"/>
    </xf>
    <xf numFmtId="0" fontId="2" fillId="0" borderId="8" xfId="1" applyNumberFormat="1" applyFont="1" applyFill="1" applyBorder="1" applyAlignment="1">
      <alignment horizontal="right" vertical="center" wrapText="1" readingOrder="1"/>
    </xf>
    <xf numFmtId="164" fontId="8" fillId="0" borderId="8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" fillId="0" borderId="3" xfId="1" applyNumberFormat="1" applyFont="1" applyFill="1" applyBorder="1" applyAlignment="1">
      <alignment vertical="top" wrapText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8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7"/>
  <sheetViews>
    <sheetView showGridLines="0" tabSelected="1" topLeftCell="A37" workbookViewId="0">
      <selection activeCell="F27" sqref="F27"/>
    </sheetView>
  </sheetViews>
  <sheetFormatPr defaultRowHeight="15"/>
  <cols>
    <col min="1" max="1" width="27.140625" customWidth="1"/>
    <col min="2" max="2" width="10.140625" customWidth="1"/>
    <col min="3" max="3" width="16.5703125" customWidth="1"/>
    <col min="4" max="4" width="9.28515625" customWidth="1"/>
    <col min="5" max="5" width="36.42578125" customWidth="1"/>
    <col min="6" max="6" width="19.42578125" customWidth="1"/>
    <col min="7" max="7" width="18.140625" customWidth="1"/>
    <col min="8" max="8" width="7.42578125" customWidth="1"/>
  </cols>
  <sheetData>
    <row r="1" spans="1:7" ht="20.25" customHeight="1">
      <c r="A1" s="38" t="s">
        <v>0</v>
      </c>
      <c r="B1" s="39"/>
      <c r="C1" s="39"/>
      <c r="D1" s="39"/>
      <c r="E1" s="39"/>
      <c r="F1" s="39"/>
      <c r="G1" s="39"/>
    </row>
    <row r="2" spans="1:7" ht="39.950000000000003" customHeight="1">
      <c r="A2" s="40" t="s">
        <v>1</v>
      </c>
      <c r="B2" s="39"/>
      <c r="C2" s="39"/>
      <c r="D2" s="39"/>
      <c r="E2" s="39"/>
      <c r="F2" s="39"/>
      <c r="G2" s="39"/>
    </row>
    <row r="3" spans="1:7" ht="20.25" customHeight="1">
      <c r="A3" s="41" t="s">
        <v>2</v>
      </c>
      <c r="B3" s="42"/>
      <c r="C3" s="42"/>
      <c r="D3" s="43"/>
      <c r="E3" s="44" t="s">
        <v>3</v>
      </c>
      <c r="F3" s="43"/>
      <c r="G3" s="1" t="s">
        <v>4</v>
      </c>
    </row>
    <row r="4" spans="1:7" ht="39.75" customHeight="1">
      <c r="A4" s="2" t="s">
        <v>5</v>
      </c>
      <c r="B4" s="3" t="s">
        <v>6</v>
      </c>
      <c r="C4" s="45" t="s">
        <v>7</v>
      </c>
      <c r="D4" s="46"/>
      <c r="E4" s="3" t="s">
        <v>8</v>
      </c>
      <c r="F4" s="3" t="s">
        <v>9</v>
      </c>
      <c r="G4" s="5" t="s">
        <v>10</v>
      </c>
    </row>
    <row r="5" spans="1:7" ht="14.45" customHeight="1" thickBot="1">
      <c r="A5" s="6" t="s">
        <v>4</v>
      </c>
      <c r="B5" s="7" t="s">
        <v>4</v>
      </c>
      <c r="C5" s="4" t="s">
        <v>11</v>
      </c>
      <c r="D5" s="4" t="s">
        <v>12</v>
      </c>
      <c r="E5" s="7" t="s">
        <v>4</v>
      </c>
      <c r="F5" s="7" t="s">
        <v>4</v>
      </c>
      <c r="G5" s="8" t="s">
        <v>4</v>
      </c>
    </row>
    <row r="6" spans="1:7" ht="12.95" customHeight="1" thickTop="1">
      <c r="A6" s="13" t="s">
        <v>13</v>
      </c>
      <c r="B6" s="14" t="s">
        <v>14</v>
      </c>
      <c r="C6" s="14" t="s">
        <v>15</v>
      </c>
      <c r="D6" s="14" t="s">
        <v>16</v>
      </c>
      <c r="E6" s="14" t="s">
        <v>17</v>
      </c>
      <c r="F6" s="14" t="s">
        <v>18</v>
      </c>
      <c r="G6" s="15" t="s">
        <v>19</v>
      </c>
    </row>
    <row r="7" spans="1:7" s="11" customFormat="1" ht="51.75" customHeight="1">
      <c r="A7" s="18" t="s">
        <v>44</v>
      </c>
      <c r="B7" s="19">
        <v>42460</v>
      </c>
      <c r="C7" s="18" t="s">
        <v>39</v>
      </c>
      <c r="D7" s="18" t="s">
        <v>40</v>
      </c>
      <c r="E7" s="18" t="s">
        <v>41</v>
      </c>
      <c r="F7" s="18">
        <v>7</v>
      </c>
      <c r="G7" s="18" t="s">
        <v>21</v>
      </c>
    </row>
    <row r="8" spans="1:7" s="11" customFormat="1" ht="57" customHeight="1">
      <c r="A8" s="18" t="s">
        <v>44</v>
      </c>
      <c r="B8" s="19">
        <v>42551</v>
      </c>
      <c r="C8" s="18" t="s">
        <v>39</v>
      </c>
      <c r="D8" s="18" t="s">
        <v>40</v>
      </c>
      <c r="E8" s="18" t="s">
        <v>41</v>
      </c>
      <c r="F8" s="18">
        <v>7</v>
      </c>
      <c r="G8" s="18" t="s">
        <v>21</v>
      </c>
    </row>
    <row r="9" spans="1:7" s="11" customFormat="1" ht="43.5" customHeight="1">
      <c r="A9" s="18" t="s">
        <v>44</v>
      </c>
      <c r="B9" s="19">
        <v>42643</v>
      </c>
      <c r="C9" s="18" t="s">
        <v>39</v>
      </c>
      <c r="D9" s="18" t="s">
        <v>40</v>
      </c>
      <c r="E9" s="18" t="s">
        <v>41</v>
      </c>
      <c r="F9" s="18">
        <v>7</v>
      </c>
      <c r="G9" s="18" t="s">
        <v>21</v>
      </c>
    </row>
    <row r="10" spans="1:7" s="11" customFormat="1" ht="115.5" customHeight="1">
      <c r="A10" s="9" t="s">
        <v>28</v>
      </c>
      <c r="B10" s="19">
        <v>42718</v>
      </c>
      <c r="C10" s="18" t="s">
        <v>45</v>
      </c>
      <c r="D10" s="19" t="s">
        <v>46</v>
      </c>
      <c r="E10" s="18" t="s">
        <v>41</v>
      </c>
      <c r="F10" s="18">
        <v>9</v>
      </c>
      <c r="G10" s="18" t="s">
        <v>21</v>
      </c>
    </row>
    <row r="11" spans="1:7" s="11" customFormat="1" ht="147" customHeight="1">
      <c r="A11" s="9" t="s">
        <v>28</v>
      </c>
      <c r="B11" s="19">
        <v>42718</v>
      </c>
      <c r="C11" s="18" t="s">
        <v>45</v>
      </c>
      <c r="D11" s="19" t="s">
        <v>46</v>
      </c>
      <c r="E11" s="12" t="s">
        <v>27</v>
      </c>
      <c r="F11" s="10">
        <v>485372.62</v>
      </c>
      <c r="G11" s="9" t="s">
        <v>21</v>
      </c>
    </row>
    <row r="12" spans="1:7" s="11" customFormat="1" ht="12.95" customHeight="1">
      <c r="A12" s="18"/>
      <c r="B12" s="19">
        <v>42718</v>
      </c>
      <c r="C12" s="18" t="s">
        <v>45</v>
      </c>
      <c r="D12" s="19">
        <v>42352</v>
      </c>
      <c r="E12" s="12" t="s">
        <v>29</v>
      </c>
      <c r="F12" s="18">
        <v>15850</v>
      </c>
      <c r="G12" s="12" t="s">
        <v>27</v>
      </c>
    </row>
    <row r="13" spans="1:7" s="11" customFormat="1" ht="12.95" customHeight="1">
      <c r="A13" s="18"/>
      <c r="B13" s="19">
        <v>42718</v>
      </c>
      <c r="C13" s="18" t="s">
        <v>45</v>
      </c>
      <c r="D13" s="19">
        <v>42352</v>
      </c>
      <c r="E13" s="12" t="s">
        <v>24</v>
      </c>
      <c r="F13" s="18">
        <v>331256.08</v>
      </c>
      <c r="G13" s="12" t="s">
        <v>27</v>
      </c>
    </row>
    <row r="14" spans="1:7" s="11" customFormat="1" ht="74.25" customHeight="1">
      <c r="A14" s="22" t="s">
        <v>28</v>
      </c>
      <c r="B14" s="30">
        <v>42718</v>
      </c>
      <c r="C14" s="20" t="s">
        <v>45</v>
      </c>
      <c r="D14" s="30">
        <v>42718</v>
      </c>
      <c r="E14" s="34" t="s">
        <v>51</v>
      </c>
      <c r="F14" s="21">
        <v>142373.82</v>
      </c>
      <c r="G14" s="22" t="s">
        <v>21</v>
      </c>
    </row>
    <row r="15" spans="1:7" s="28" customFormat="1" ht="22.5" customHeight="1">
      <c r="A15" s="31"/>
      <c r="B15" s="19"/>
      <c r="C15" s="18"/>
      <c r="D15" s="19"/>
      <c r="E15" s="35" t="s">
        <v>47</v>
      </c>
      <c r="F15" s="32">
        <v>2300651.2000000002</v>
      </c>
      <c r="G15" s="22" t="s">
        <v>21</v>
      </c>
    </row>
    <row r="16" spans="1:7" s="28" customFormat="1" ht="19.5" customHeight="1">
      <c r="A16" s="31"/>
      <c r="B16" s="19"/>
      <c r="C16" s="18"/>
      <c r="D16" s="19"/>
      <c r="E16" s="35" t="s">
        <v>48</v>
      </c>
      <c r="F16" s="32">
        <v>35000</v>
      </c>
      <c r="G16" s="22" t="s">
        <v>21</v>
      </c>
    </row>
    <row r="17" spans="1:7" s="28" customFormat="1" ht="18.75" customHeight="1">
      <c r="A17" s="31"/>
      <c r="B17" s="19"/>
      <c r="C17" s="18"/>
      <c r="D17" s="19"/>
      <c r="E17" s="35" t="s">
        <v>49</v>
      </c>
      <c r="F17" s="32">
        <v>5390</v>
      </c>
      <c r="G17" s="22" t="s">
        <v>21</v>
      </c>
    </row>
    <row r="18" spans="1:7" s="28" customFormat="1" ht="17.25" customHeight="1">
      <c r="A18" s="31"/>
      <c r="B18" s="19"/>
      <c r="C18" s="18"/>
      <c r="D18" s="19"/>
      <c r="E18" s="35" t="s">
        <v>50</v>
      </c>
      <c r="F18" s="32">
        <v>50200</v>
      </c>
      <c r="G18" s="22" t="s">
        <v>21</v>
      </c>
    </row>
    <row r="19" spans="1:7" s="28" customFormat="1" ht="15" customHeight="1">
      <c r="A19" s="31"/>
      <c r="B19" s="19"/>
      <c r="C19" s="18"/>
      <c r="D19" s="19"/>
      <c r="E19" s="35" t="s">
        <v>52</v>
      </c>
      <c r="F19" s="32">
        <f>SUM(F15:F18)</f>
        <v>2391241.2000000002</v>
      </c>
      <c r="G19" s="22" t="s">
        <v>21</v>
      </c>
    </row>
    <row r="20" spans="1:7" s="28" customFormat="1" ht="17.25" customHeight="1">
      <c r="A20" s="31"/>
      <c r="B20" s="19"/>
      <c r="C20" s="18"/>
      <c r="D20" s="19"/>
      <c r="E20" s="35" t="s">
        <v>53</v>
      </c>
      <c r="F20" s="32">
        <v>550000</v>
      </c>
      <c r="G20" s="22" t="s">
        <v>21</v>
      </c>
    </row>
    <row r="21" spans="1:7" s="28" customFormat="1" ht="17.25" customHeight="1">
      <c r="A21" s="31"/>
      <c r="B21" s="19"/>
      <c r="C21" s="18"/>
      <c r="D21" s="19"/>
      <c r="E21" s="35" t="s">
        <v>54</v>
      </c>
      <c r="F21" s="32">
        <v>550000</v>
      </c>
      <c r="G21" s="22" t="s">
        <v>21</v>
      </c>
    </row>
    <row r="22" spans="1:7" s="28" customFormat="1" ht="15" customHeight="1">
      <c r="A22" s="31"/>
      <c r="B22" s="19"/>
      <c r="C22" s="18"/>
      <c r="D22" s="19"/>
      <c r="E22" s="35" t="s">
        <v>55</v>
      </c>
      <c r="F22" s="32">
        <v>752620.44</v>
      </c>
      <c r="G22" s="22" t="s">
        <v>21</v>
      </c>
    </row>
    <row r="23" spans="1:7" s="28" customFormat="1" ht="14.25" customHeight="1">
      <c r="A23" s="31"/>
      <c r="B23" s="19"/>
      <c r="C23" s="18"/>
      <c r="D23" s="19"/>
      <c r="E23" s="35" t="s">
        <v>56</v>
      </c>
      <c r="F23" s="32">
        <v>10488.28</v>
      </c>
      <c r="G23" s="22" t="s">
        <v>21</v>
      </c>
    </row>
    <row r="24" spans="1:7" s="28" customFormat="1" ht="13.5" customHeight="1">
      <c r="A24" s="31"/>
      <c r="B24" s="19"/>
      <c r="C24" s="18"/>
      <c r="D24" s="19"/>
      <c r="E24" s="35" t="s">
        <v>37</v>
      </c>
      <c r="F24" s="33">
        <v>763108.72</v>
      </c>
      <c r="G24" s="22" t="s">
        <v>21</v>
      </c>
    </row>
    <row r="25" spans="1:7" s="28" customFormat="1" ht="12" customHeight="1">
      <c r="A25" s="31"/>
      <c r="B25" s="19"/>
      <c r="C25" s="18"/>
      <c r="D25" s="19"/>
      <c r="E25" s="35" t="s">
        <v>57</v>
      </c>
      <c r="F25" s="10">
        <v>10709.77</v>
      </c>
      <c r="G25" s="22" t="s">
        <v>21</v>
      </c>
    </row>
    <row r="26" spans="1:7" s="11" customFormat="1" ht="12.95" customHeight="1">
      <c r="A26" s="18"/>
      <c r="B26" s="18"/>
      <c r="C26" s="18"/>
      <c r="D26" s="18"/>
      <c r="E26" s="35" t="s">
        <v>38</v>
      </c>
      <c r="F26" s="10">
        <f>F25</f>
        <v>10709.77</v>
      </c>
      <c r="G26" s="9" t="s">
        <v>21</v>
      </c>
    </row>
    <row r="27" spans="1:7" s="11" customFormat="1" ht="12.95" customHeight="1">
      <c r="A27" s="18"/>
      <c r="B27" s="18"/>
      <c r="C27" s="18"/>
      <c r="D27" s="18"/>
      <c r="E27" s="35" t="s">
        <v>58</v>
      </c>
      <c r="F27" s="10">
        <v>2194.1</v>
      </c>
      <c r="G27" s="9" t="s">
        <v>21</v>
      </c>
    </row>
    <row r="28" spans="1:7" s="11" customFormat="1" ht="12.95" customHeight="1">
      <c r="A28" s="18"/>
      <c r="B28" s="18"/>
      <c r="C28" s="18"/>
      <c r="D28" s="18"/>
      <c r="E28" s="35" t="s">
        <v>59</v>
      </c>
      <c r="F28" s="10">
        <v>2194.1</v>
      </c>
      <c r="G28" s="9" t="s">
        <v>21</v>
      </c>
    </row>
    <row r="29" spans="1:7" s="11" customFormat="1" ht="12.95" customHeight="1">
      <c r="A29" s="18"/>
      <c r="B29" s="18"/>
      <c r="C29" s="18"/>
      <c r="D29" s="18"/>
      <c r="E29" s="35" t="s">
        <v>60</v>
      </c>
      <c r="F29" s="10">
        <v>500</v>
      </c>
      <c r="G29" s="9" t="s">
        <v>21</v>
      </c>
    </row>
    <row r="30" spans="1:7" s="28" customFormat="1" ht="12.95" customHeight="1">
      <c r="A30" s="18"/>
      <c r="B30" s="18"/>
      <c r="C30" s="18"/>
      <c r="D30" s="18"/>
      <c r="E30" s="35" t="s">
        <v>64</v>
      </c>
      <c r="F30" s="10">
        <v>10474.540000000001</v>
      </c>
      <c r="G30" s="9" t="s">
        <v>21</v>
      </c>
    </row>
    <row r="31" spans="1:7" s="11" customFormat="1" ht="12.95" customHeight="1">
      <c r="A31" s="18"/>
      <c r="B31" s="18"/>
      <c r="C31" s="18"/>
      <c r="D31" s="18"/>
      <c r="E31" s="35" t="s">
        <v>61</v>
      </c>
      <c r="F31" s="10">
        <v>3192</v>
      </c>
      <c r="G31" s="9" t="s">
        <v>21</v>
      </c>
    </row>
    <row r="32" spans="1:7" s="11" customFormat="1" ht="12.95" customHeight="1">
      <c r="A32" s="18"/>
      <c r="B32" s="18"/>
      <c r="C32" s="18"/>
      <c r="D32" s="18"/>
      <c r="E32" s="35" t="s">
        <v>62</v>
      </c>
      <c r="F32" s="10">
        <v>26452.02</v>
      </c>
      <c r="G32" s="9" t="s">
        <v>21</v>
      </c>
    </row>
    <row r="33" spans="1:7" s="11" customFormat="1" ht="12.95" customHeight="1">
      <c r="A33" s="18"/>
      <c r="B33" s="18"/>
      <c r="C33" s="18"/>
      <c r="D33" s="18"/>
      <c r="E33" s="35" t="s">
        <v>63</v>
      </c>
      <c r="F33" s="10">
        <v>174.4</v>
      </c>
      <c r="G33" s="9" t="s">
        <v>21</v>
      </c>
    </row>
    <row r="34" spans="1:7" s="11" customFormat="1" ht="12.95" customHeight="1">
      <c r="A34" s="18"/>
      <c r="B34" s="18"/>
      <c r="C34" s="18"/>
      <c r="D34" s="18"/>
      <c r="E34" s="36" t="s">
        <v>25</v>
      </c>
      <c r="F34" s="10">
        <f>SUM(F29:F33)</f>
        <v>40792.959999999999</v>
      </c>
      <c r="G34" s="9" t="s">
        <v>21</v>
      </c>
    </row>
    <row r="35" spans="1:7" s="11" customFormat="1" ht="117.75" customHeight="1">
      <c r="A35" s="9" t="s">
        <v>33</v>
      </c>
      <c r="B35" s="26">
        <v>42734</v>
      </c>
      <c r="C35" s="29" t="s">
        <v>45</v>
      </c>
      <c r="D35" s="26">
        <v>42718</v>
      </c>
      <c r="E35" s="23" t="s">
        <v>34</v>
      </c>
      <c r="F35" s="24">
        <f>F36+F37+F38+F39+F40+F41</f>
        <v>1492521.28</v>
      </c>
      <c r="G35" s="9" t="s">
        <v>21</v>
      </c>
    </row>
    <row r="36" spans="1:7" s="11" customFormat="1" ht="12.95" customHeight="1">
      <c r="A36" s="18"/>
      <c r="B36" s="18"/>
      <c r="C36" s="18"/>
      <c r="D36" s="18"/>
      <c r="E36" s="12" t="s">
        <v>31</v>
      </c>
      <c r="F36" s="37">
        <v>1271.45</v>
      </c>
      <c r="G36" s="9" t="s">
        <v>21</v>
      </c>
    </row>
    <row r="37" spans="1:7" s="11" customFormat="1" ht="12.95" customHeight="1">
      <c r="A37" s="18"/>
      <c r="B37" s="18"/>
      <c r="C37" s="18"/>
      <c r="D37" s="18"/>
      <c r="E37" s="12" t="s">
        <v>26</v>
      </c>
      <c r="F37" s="37">
        <v>7654.39</v>
      </c>
      <c r="G37" s="9" t="s">
        <v>21</v>
      </c>
    </row>
    <row r="38" spans="1:7" s="11" customFormat="1" ht="12.95" customHeight="1">
      <c r="A38" s="18"/>
      <c r="B38" s="18"/>
      <c r="C38" s="18"/>
      <c r="D38" s="18"/>
      <c r="E38" s="12" t="s">
        <v>23</v>
      </c>
      <c r="F38" s="37">
        <v>1479716.68</v>
      </c>
      <c r="G38" s="9" t="s">
        <v>21</v>
      </c>
    </row>
    <row r="39" spans="1:7" s="11" customFormat="1" ht="12.95" customHeight="1">
      <c r="A39" s="18"/>
      <c r="B39" s="18"/>
      <c r="C39" s="18"/>
      <c r="D39" s="18"/>
      <c r="E39" s="12" t="s">
        <v>36</v>
      </c>
      <c r="F39" s="37">
        <v>0.51</v>
      </c>
      <c r="G39" s="9" t="s">
        <v>21</v>
      </c>
    </row>
    <row r="40" spans="1:7" s="11" customFormat="1" ht="12.95" customHeight="1">
      <c r="A40" s="18"/>
      <c r="B40" s="18"/>
      <c r="C40" s="18"/>
      <c r="D40" s="18"/>
      <c r="E40" s="12" t="s">
        <v>35</v>
      </c>
      <c r="F40" s="37">
        <v>2701</v>
      </c>
      <c r="G40" s="9" t="s">
        <v>21</v>
      </c>
    </row>
    <row r="41" spans="1:7" s="28" customFormat="1" ht="12.95" customHeight="1">
      <c r="A41" s="18"/>
      <c r="B41" s="18"/>
      <c r="C41" s="18"/>
      <c r="D41" s="18"/>
      <c r="E41" s="29" t="s">
        <v>65</v>
      </c>
      <c r="F41" s="37">
        <v>1177.25</v>
      </c>
      <c r="G41" s="9"/>
    </row>
    <row r="42" spans="1:7" s="11" customFormat="1" ht="12.95" customHeight="1">
      <c r="A42" s="18"/>
      <c r="B42" s="18"/>
      <c r="C42" s="18"/>
      <c r="D42" s="18"/>
      <c r="E42" s="23" t="s">
        <v>32</v>
      </c>
      <c r="F42" s="10">
        <f>F43+F44+F45</f>
        <v>34307.65</v>
      </c>
      <c r="G42" s="9" t="s">
        <v>21</v>
      </c>
    </row>
    <row r="43" spans="1:7" s="11" customFormat="1" ht="12.95" customHeight="1">
      <c r="A43" s="18"/>
      <c r="B43" s="18"/>
      <c r="C43" s="18"/>
      <c r="D43" s="18"/>
      <c r="E43" s="17" t="s">
        <v>20</v>
      </c>
      <c r="F43" s="37">
        <v>34223.370000000003</v>
      </c>
      <c r="G43" s="9" t="s">
        <v>21</v>
      </c>
    </row>
    <row r="44" spans="1:7" s="11" customFormat="1" ht="12.95" customHeight="1">
      <c r="A44" s="18"/>
      <c r="B44" s="18"/>
      <c r="C44" s="18"/>
      <c r="D44" s="18"/>
      <c r="E44" s="12" t="s">
        <v>22</v>
      </c>
      <c r="F44" s="37">
        <v>84</v>
      </c>
      <c r="G44" s="9" t="s">
        <v>21</v>
      </c>
    </row>
    <row r="45" spans="1:7">
      <c r="A45" s="16"/>
      <c r="B45" s="17"/>
      <c r="C45" s="17"/>
      <c r="D45" s="17"/>
      <c r="E45" s="12" t="s">
        <v>30</v>
      </c>
      <c r="F45" s="37">
        <v>0.28000000000000003</v>
      </c>
      <c r="G45" s="9" t="s">
        <v>21</v>
      </c>
    </row>
    <row r="46" spans="1:7" ht="42" customHeight="1">
      <c r="A46" s="25" t="s">
        <v>42</v>
      </c>
      <c r="B46" s="26">
        <v>42734</v>
      </c>
      <c r="C46" s="29" t="s">
        <v>45</v>
      </c>
      <c r="D46" s="26">
        <v>42352</v>
      </c>
      <c r="E46" s="27" t="s">
        <v>43</v>
      </c>
      <c r="F46" s="10">
        <v>0</v>
      </c>
      <c r="G46" s="25" t="s">
        <v>21</v>
      </c>
    </row>
    <row r="47" spans="1:7">
      <c r="A47" s="9"/>
      <c r="B47" s="4"/>
      <c r="C47" s="4"/>
      <c r="D47" s="4"/>
      <c r="E47" s="4"/>
      <c r="F47" s="10"/>
      <c r="G47" s="9"/>
    </row>
  </sheetData>
  <mergeCells count="5">
    <mergeCell ref="A1:G1"/>
    <mergeCell ref="A2:G2"/>
    <mergeCell ref="A3:D3"/>
    <mergeCell ref="E3:F3"/>
    <mergeCell ref="C4:D4"/>
  </mergeCells>
  <pageMargins left="0.98425196850393704" right="0.98425196850393704" top="1.1811023622047245" bottom="1.1811023622047245" header="0.39370078740157483" footer="0.39370078740157483"/>
  <pageSetup paperSize="9" scale="90" orientation="landscape" horizontalDpi="300" verticalDpi="300" r:id="rId1"/>
  <headerFooter alignWithMargins="0">
    <oddFooter>&amp;C&amp;"Arial,Regular"&amp;8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BEST</cp:lastModifiedBy>
  <cp:lastPrinted>2017-02-17T06:54:40Z</cp:lastPrinted>
  <dcterms:created xsi:type="dcterms:W3CDTF">2016-01-23T09:22:15Z</dcterms:created>
  <dcterms:modified xsi:type="dcterms:W3CDTF">2017-02-17T06:54:55Z</dcterms:modified>
</cp:coreProperties>
</file>